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defaultThemeVersion="124226"/>
  <xr:revisionPtr revIDLastSave="0" documentId="13_ncr:1_{73AC98AD-B800-4BB1-9146-ECA31D5181B4}" xr6:coauthVersionLast="47" xr6:coauthVersionMax="47" xr10:uidLastSave="{00000000-0000-0000-0000-000000000000}"/>
  <bookViews>
    <workbookView xWindow="28680" yWindow="-120" windowWidth="29040" windowHeight="15720" xr2:uid="{6E704B85-1293-4F91-8CBB-8040CC3ADA8B}"/>
  </bookViews>
  <sheets>
    <sheet name="別紙２" sheetId="47" r:id="rId1"/>
    <sheet name="別紙３" sheetId="48" r:id="rId2"/>
  </sheets>
  <definedNames>
    <definedName name="_xlnm.Print_Area" localSheetId="0">別紙２!$A$1:$J$31</definedName>
    <definedName name="_xlnm.Print_Area" localSheetId="1">別紙３!$A$1:$F$30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48" l="1"/>
  <c r="H18" i="48"/>
  <c r="D8" i="48"/>
  <c r="G24" i="47" l="1"/>
  <c r="G23" i="47"/>
  <c r="G22" i="47"/>
  <c r="G21" i="47"/>
  <c r="G20" i="47"/>
  <c r="G19" i="47"/>
  <c r="G18" i="47"/>
  <c r="G17" i="47"/>
  <c r="G15" i="47"/>
  <c r="H15" i="47" s="1"/>
  <c r="G14" i="47"/>
  <c r="H14" i="47" s="1"/>
  <c r="G13" i="47"/>
  <c r="H13" i="47" s="1"/>
  <c r="G12" i="47"/>
  <c r="H12" i="47" s="1"/>
  <c r="H16" i="47" l="1"/>
  <c r="H25" i="47"/>
  <c r="G16" i="47"/>
  <c r="G6" i="47" s="1"/>
  <c r="G25" i="47"/>
  <c r="G7" i="47" s="1"/>
  <c r="I25" i="47" l="1"/>
  <c r="I7" i="47" s="1"/>
  <c r="H7" i="47"/>
  <c r="G8" i="47"/>
  <c r="I16" i="47"/>
  <c r="I6" i="47" s="1"/>
  <c r="I8" i="47" s="1"/>
  <c r="H6" i="47"/>
  <c r="H8" i="47" s="1"/>
  <c r="G26" i="47"/>
  <c r="D12" i="48" s="1"/>
  <c r="H26" i="47"/>
  <c r="I26" i="47" l="1"/>
  <c r="D7" i="48" l="1"/>
  <c r="H8" i="48" s="1"/>
</calcChain>
</file>

<file path=xl/sharedStrings.xml><?xml version="1.0" encoding="utf-8"?>
<sst xmlns="http://schemas.openxmlformats.org/spreadsheetml/2006/main" count="54" uniqueCount="43">
  <si>
    <t>別紙２</t>
  </si>
  <si>
    <t>経費明細書</t>
    <rPh sb="0" eb="2">
      <t>ケイヒ</t>
    </rPh>
    <rPh sb="2" eb="5">
      <t>メイサイショ</t>
    </rPh>
    <phoneticPr fontId="5"/>
  </si>
  <si>
    <t>（単位：円）</t>
    <rPh sb="1" eb="3">
      <t>タンイ</t>
    </rPh>
    <rPh sb="4" eb="5">
      <t>エン</t>
    </rPh>
    <phoneticPr fontId="5"/>
  </si>
  <si>
    <t>経費配分内訳
（算出根拠は下記の通り）</t>
    <rPh sb="8" eb="10">
      <t>サンシュツ</t>
    </rPh>
    <rPh sb="10" eb="12">
      <t>コンキョ</t>
    </rPh>
    <rPh sb="13" eb="15">
      <t>カキ</t>
    </rPh>
    <rPh sb="16" eb="17">
      <t>トオ</t>
    </rPh>
    <phoneticPr fontId="5"/>
  </si>
  <si>
    <t>経費区分</t>
  </si>
  <si>
    <t>補助事業に要する経費</t>
    <phoneticPr fontId="5"/>
  </si>
  <si>
    <t>補助対象経費</t>
    <phoneticPr fontId="5"/>
  </si>
  <si>
    <t>補助金交付申請額</t>
    <phoneticPr fontId="5"/>
  </si>
  <si>
    <t>人件費</t>
    <rPh sb="0" eb="3">
      <t>ジンケンヒ</t>
    </rPh>
    <phoneticPr fontId="5"/>
  </si>
  <si>
    <t>事業費</t>
    <rPh sb="0" eb="3">
      <t>ジギョウヒ</t>
    </rPh>
    <phoneticPr fontId="5"/>
  </si>
  <si>
    <t>合計</t>
    <rPh sb="0" eb="2">
      <t>ゴウケイ</t>
    </rPh>
    <phoneticPr fontId="5"/>
  </si>
  <si>
    <t>経費区分</t>
    <rPh sb="0" eb="2">
      <t>ケイヒ</t>
    </rPh>
    <rPh sb="2" eb="4">
      <t>クブン</t>
    </rPh>
    <phoneticPr fontId="5"/>
  </si>
  <si>
    <t>内容</t>
    <rPh sb="0" eb="2">
      <t>ナイヨウ</t>
    </rPh>
    <phoneticPr fontId="5"/>
  </si>
  <si>
    <t>詳細</t>
    <rPh sb="0" eb="2">
      <t>ショウサイ</t>
    </rPh>
    <phoneticPr fontId="5"/>
  </si>
  <si>
    <t>単価</t>
    <rPh sb="0" eb="2">
      <t>タンカ</t>
    </rPh>
    <phoneticPr fontId="5"/>
  </si>
  <si>
    <t>数量</t>
    <rPh sb="0" eb="2">
      <t>スウリョウ</t>
    </rPh>
    <phoneticPr fontId="5"/>
  </si>
  <si>
    <t>単位</t>
    <phoneticPr fontId="5"/>
  </si>
  <si>
    <t>補助事業に要する経費</t>
    <rPh sb="0" eb="2">
      <t>ホジョ</t>
    </rPh>
    <rPh sb="2" eb="4">
      <t>ジギョウ</t>
    </rPh>
    <rPh sb="5" eb="6">
      <t>ヨウ</t>
    </rPh>
    <rPh sb="8" eb="10">
      <t>ケイヒ</t>
    </rPh>
    <phoneticPr fontId="5"/>
  </si>
  <si>
    <t>補助対象経費（税抜）</t>
    <rPh sb="0" eb="2">
      <t>ホジョ</t>
    </rPh>
    <rPh sb="2" eb="4">
      <t>タイショウ</t>
    </rPh>
    <rPh sb="4" eb="6">
      <t>ケイヒ</t>
    </rPh>
    <phoneticPr fontId="5"/>
  </si>
  <si>
    <t>補助金申請額</t>
    <rPh sb="0" eb="3">
      <t>ホジョキン</t>
    </rPh>
    <rPh sb="3" eb="5">
      <t>シンセイ</t>
    </rPh>
    <rPh sb="5" eb="6">
      <t>ガク</t>
    </rPh>
    <phoneticPr fontId="5"/>
  </si>
  <si>
    <t>備考</t>
    <rPh sb="0" eb="2">
      <t>ビコウ</t>
    </rPh>
    <phoneticPr fontId="5"/>
  </si>
  <si>
    <t>①人件費</t>
    <rPh sb="1" eb="4">
      <t>ジンケンヒ</t>
    </rPh>
    <phoneticPr fontId="5"/>
  </si>
  <si>
    <t>小計</t>
    <rPh sb="0" eb="2">
      <t>ショウケイ</t>
    </rPh>
    <phoneticPr fontId="5"/>
  </si>
  <si>
    <t>②事業費</t>
    <rPh sb="1" eb="4">
      <t>ジギョウヒ</t>
    </rPh>
    <phoneticPr fontId="5"/>
  </si>
  <si>
    <t>合計（①＋②）</t>
    <rPh sb="0" eb="2">
      <t>ゴウケイ</t>
    </rPh>
    <phoneticPr fontId="5"/>
  </si>
  <si>
    <t>別紙３</t>
    <phoneticPr fontId="12"/>
  </si>
  <si>
    <t>資金計画書</t>
    <rPh sb="0" eb="4">
      <t>シキンケイカク</t>
    </rPh>
    <rPh sb="4" eb="5">
      <t>ショ</t>
    </rPh>
    <phoneticPr fontId="12"/>
  </si>
  <si>
    <t>（１）資金調達内訳</t>
    <phoneticPr fontId="12"/>
  </si>
  <si>
    <t>区分</t>
  </si>
  <si>
    <t>補助事業に要する経費（円）</t>
    <phoneticPr fontId="12"/>
  </si>
  <si>
    <t>資金の調達先（銀行等）</t>
    <phoneticPr fontId="12"/>
  </si>
  <si>
    <t>補助金</t>
  </si>
  <si>
    <t>自己負担</t>
    <rPh sb="0" eb="2">
      <t>ジコ</t>
    </rPh>
    <rPh sb="2" eb="4">
      <t>フタン</t>
    </rPh>
    <phoneticPr fontId="5"/>
  </si>
  <si>
    <t>自己資金</t>
  </si>
  <si>
    <t>借入金</t>
  </si>
  <si>
    <t>〇〇銀行</t>
    <rPh sb="2" eb="4">
      <t>ギンコウ</t>
    </rPh>
    <phoneticPr fontId="5"/>
  </si>
  <si>
    <t>その他</t>
  </si>
  <si>
    <t>（２）補助金相当額の手当方法</t>
    <rPh sb="10" eb="12">
      <t>テアテ</t>
    </rPh>
    <rPh sb="12" eb="14">
      <t>ホウホウ</t>
    </rPh>
    <phoneticPr fontId="12"/>
  </si>
  <si>
    <t>補助金が支払われるまでの補助金相当分の資金調達方法について記載
（補助事業終了後の精算払いとなるため）</t>
    <rPh sb="4" eb="6">
      <t>シハラ</t>
    </rPh>
    <rPh sb="21" eb="23">
      <t>チョウタツ</t>
    </rPh>
    <rPh sb="23" eb="25">
      <t>ホウホウ</t>
    </rPh>
    <rPh sb="29" eb="31">
      <t>キサイ</t>
    </rPh>
    <phoneticPr fontId="12"/>
  </si>
  <si>
    <t>補助金相当額（円）</t>
    <rPh sb="2" eb="3">
      <t>キン</t>
    </rPh>
    <rPh sb="3" eb="5">
      <t>ソウトウ</t>
    </rPh>
    <rPh sb="5" eb="6">
      <t>ガク</t>
    </rPh>
    <phoneticPr fontId="12"/>
  </si>
  <si>
    <t>合計額</t>
  </si>
  <si>
    <t>（３）備考</t>
    <rPh sb="3" eb="5">
      <t>ビコウ</t>
    </rPh>
    <phoneticPr fontId="12"/>
  </si>
  <si>
    <t>借入金等を予定している者は、資金の調達先（銀行等）の見込みについて記載</t>
    <rPh sb="0" eb="2">
      <t>カリイレ</t>
    </rPh>
    <rPh sb="2" eb="3">
      <t>キン</t>
    </rPh>
    <rPh sb="3" eb="4">
      <t>トウ</t>
    </rPh>
    <rPh sb="5" eb="7">
      <t>ヨテイ</t>
    </rPh>
    <rPh sb="11" eb="12">
      <t>モノ</t>
    </rPh>
    <rPh sb="14" eb="16">
      <t>シキン</t>
    </rPh>
    <rPh sb="17" eb="19">
      <t>チョウタツ</t>
    </rPh>
    <rPh sb="19" eb="20">
      <t>サキ</t>
    </rPh>
    <rPh sb="21" eb="23">
      <t>ギンコウ</t>
    </rPh>
    <rPh sb="23" eb="24">
      <t>トウ</t>
    </rPh>
    <rPh sb="26" eb="28">
      <t>ミコ</t>
    </rPh>
    <rPh sb="33" eb="35">
      <t>キサイ</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</si>
</sst>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1"/>
      <color theme="1"/>
      <name val="ＭＳ Ｐゴシック"/>
      <family val="3"/>
      <charset val="128"/>
      <scheme val="minor"/>
    </font>
    <font>
      <sz val="10"/>
      <color theme="1"/>
      <name val="ＭＳ ゴシック"/>
      <family val="3"/>
      <charset val="128"/>
    </font>
    <font>
      <sz val="10"/>
      <color rgb="FFFF0000"/>
      <name val="ＭＳ ゴシック"/>
      <family val="3"/>
      <charset val="128"/>
    </font>
    <font>
      <sz val="11"/>
      <name val="ＭＳ 明朝"/>
      <family val="1"/>
      <charset val="128"/>
    </font>
    <font>
      <sz val="6"/>
      <name val="ＭＳ Ｐゴシック"/>
      <family val="2"/>
      <charset val="128"/>
      <scheme val="minor"/>
    </font>
    <font>
      <sz val="11"/>
      <color theme="1"/>
      <name val="ＭＳ ゴシック"/>
      <family val="3"/>
      <charset val="128"/>
    </font>
    <font>
      <sz val="11"/>
      <color rgb="FFFF0000"/>
      <name val="ＭＳ ゴシック"/>
      <family val="3"/>
      <charset val="128"/>
    </font>
    <font>
      <sz val="16"/>
      <name val="ＭＳ Ｐゴシック"/>
      <family val="3"/>
      <charset val="128"/>
    </font>
    <font>
      <sz val="10"/>
      <name val="ＭＳ Ｐゴシック"/>
      <family val="3"/>
      <charset val="128"/>
    </font>
    <font>
      <sz val="10"/>
      <name val="ＭＳ Ｐゴシック"/>
      <family val="3"/>
      <charset val="128"/>
      <scheme val="minor"/>
    </font>
    <font>
      <b/>
      <sz val="16"/>
      <color theme="1"/>
      <name val="ＭＳ Ｐゴシック"/>
      <family val="3"/>
      <charset val="128"/>
      <scheme val="minor"/>
    </font>
    <font>
      <sz val="20"/>
      <color rgb="FFFF0000"/>
      <name val="ＭＳ Ｐゴシック"/>
      <family val="3"/>
      <charset val="128"/>
    </font>
    <font>
      <b/>
      <sz val="11"/>
      <color theme="1"/>
      <name val="ＭＳ ゴシック"/>
      <family val="3"/>
      <charset val="128"/>
    </font>
    <font>
      <b/>
      <sz val="10"/>
      <name val="ＭＳ Ｐゴシック"/>
      <family val="3"/>
      <charset val="128"/>
    </font>
    <font>
      <b/>
      <sz val="14"/>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8" tint="0.39997558519241921"/>
        <bgColor indexed="64"/>
      </patternFill>
    </fill>
  </fills>
  <borders count="14">
    <border>
      <left/>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alignment vertical="center"/>
    </xf>
    <xf numFmtId="38" fontId="8" fillId="0" borderId="0" applyFont="0" applyFill="0" applyBorder="0" applyAlignment="0" applyProtection="0">
      <alignment vertical="center"/>
    </xf>
    <xf numFmtId="6" fontId="4" fillId="0" borderId="0" applyFont="0" applyFill="0" applyBorder="0" applyAlignment="0" applyProtection="0">
      <alignment vertical="center"/>
    </xf>
    <xf numFmtId="0" fontId="8" fillId="0" borderId="0">
      <alignment vertical="center"/>
    </xf>
    <xf numFmtId="0" fontId="6" fillId="0" borderId="0">
      <alignment vertical="center"/>
    </xf>
    <xf numFmtId="38" fontId="11" fillId="0" borderId="0" applyFont="0" applyFill="0" applyBorder="0" applyAlignment="0" applyProtection="0"/>
    <xf numFmtId="6" fontId="4" fillId="0" borderId="0" applyFont="0" applyFill="0" applyBorder="0" applyAlignment="0" applyProtection="0">
      <alignment vertical="center"/>
    </xf>
    <xf numFmtId="0" fontId="11" fillId="0" borderId="0"/>
    <xf numFmtId="0" fontId="3" fillId="0" borderId="0">
      <alignment vertical="center"/>
    </xf>
    <xf numFmtId="0" fontId="4" fillId="0" borderId="0"/>
    <xf numFmtId="38" fontId="4" fillId="0" borderId="0" applyFont="0" applyFill="0" applyBorder="0" applyAlignment="0" applyProtection="0"/>
    <xf numFmtId="0" fontId="2" fillId="0" borderId="0">
      <alignment vertical="center"/>
    </xf>
  </cellStyleXfs>
  <cellXfs count="81">
    <xf numFmtId="0" fontId="0" fillId="0" borderId="0" xfId="0">
      <alignment vertical="center"/>
    </xf>
    <xf numFmtId="0" fontId="0" fillId="0" borderId="1" xfId="0" applyBorder="1" applyAlignment="1">
      <alignment horizontal="left" vertical="center" textRotation="255" wrapText="1"/>
    </xf>
    <xf numFmtId="0" fontId="0" fillId="0" borderId="9" xfId="0" applyBorder="1" applyAlignment="1">
      <alignment horizontal="left" vertical="center" textRotation="255" wrapText="1"/>
    </xf>
    <xf numFmtId="0" fontId="4" fillId="0" borderId="0" xfId="9"/>
    <xf numFmtId="176" fontId="4" fillId="0" borderId="0" xfId="9" applyNumberFormat="1" applyAlignment="1">
      <alignment horizontal="right"/>
    </xf>
    <xf numFmtId="38" fontId="17" fillId="0" borderId="11" xfId="10" applyFont="1" applyBorder="1" applyAlignment="1">
      <alignment horizontal="right" vertical="center"/>
    </xf>
    <xf numFmtId="38" fontId="16" fillId="0" borderId="11" xfId="10" applyFont="1" applyBorder="1" applyAlignment="1">
      <alignment horizontal="right" vertical="center"/>
    </xf>
    <xf numFmtId="0" fontId="16" fillId="0" borderId="11" xfId="9" applyFont="1" applyBorder="1" applyAlignment="1">
      <alignment vertical="center" wrapText="1"/>
    </xf>
    <xf numFmtId="0" fontId="16" fillId="0" borderId="11" xfId="9" applyFont="1" applyBorder="1" applyAlignment="1">
      <alignment horizontal="left" vertical="center" wrapText="1"/>
    </xf>
    <xf numFmtId="176" fontId="16" fillId="0" borderId="11" xfId="9" applyNumberFormat="1" applyFont="1" applyBorder="1" applyAlignment="1">
      <alignment vertical="center"/>
    </xf>
    <xf numFmtId="0" fontId="2" fillId="0" borderId="0" xfId="11">
      <alignment vertical="center"/>
    </xf>
    <xf numFmtId="0" fontId="9" fillId="0" borderId="0" xfId="11" applyFont="1">
      <alignment vertical="center"/>
    </xf>
    <xf numFmtId="0" fontId="13" fillId="0" borderId="1" xfId="11" applyFont="1" applyBorder="1" applyAlignment="1">
      <alignment horizontal="left" vertical="center" textRotation="255" wrapText="1"/>
    </xf>
    <xf numFmtId="0" fontId="13" fillId="0" borderId="0" xfId="11" applyFont="1" applyAlignment="1">
      <alignment horizontal="center" vertical="center" wrapText="1"/>
    </xf>
    <xf numFmtId="0" fontId="0" fillId="0" borderId="0" xfId="0" applyAlignment="1">
      <alignment horizontal="center" vertical="center" wrapText="1"/>
    </xf>
    <xf numFmtId="176" fontId="13" fillId="0" borderId="0" xfId="11" applyNumberFormat="1" applyFont="1" applyAlignment="1">
      <alignment horizontal="right" vertical="center" wrapText="1"/>
    </xf>
    <xf numFmtId="0" fontId="14" fillId="0" borderId="0" xfId="11" applyFont="1" applyAlignment="1">
      <alignment horizontal="center" vertical="center" wrapText="1"/>
    </xf>
    <xf numFmtId="176" fontId="16" fillId="0" borderId="11" xfId="9" applyNumberFormat="1" applyFont="1" applyBorder="1" applyAlignment="1">
      <alignment horizontal="left" vertical="center"/>
    </xf>
    <xf numFmtId="0" fontId="13" fillId="0" borderId="6" xfId="11" applyFont="1" applyBorder="1" applyAlignment="1">
      <alignment horizontal="center" vertical="center" wrapText="1"/>
    </xf>
    <xf numFmtId="0" fontId="13" fillId="0" borderId="11" xfId="11" applyFont="1" applyBorder="1" applyAlignment="1">
      <alignment horizontal="center" vertical="center" wrapText="1"/>
    </xf>
    <xf numFmtId="176" fontId="13" fillId="2" borderId="11" xfId="11" applyNumberFormat="1" applyFont="1" applyFill="1" applyBorder="1" applyAlignment="1">
      <alignment horizontal="right" vertical="center" wrapText="1"/>
    </xf>
    <xf numFmtId="0" fontId="9" fillId="0" borderId="12" xfId="11" applyFont="1" applyBorder="1" applyAlignment="1">
      <alignment horizontal="center" vertical="center" wrapText="1"/>
    </xf>
    <xf numFmtId="176" fontId="13" fillId="0" borderId="6" xfId="11" applyNumberFormat="1" applyFont="1" applyBorder="1" applyAlignment="1">
      <alignment horizontal="right" vertical="center" wrapText="1"/>
    </xf>
    <xf numFmtId="0" fontId="13" fillId="0" borderId="12" xfId="11" applyFont="1" applyBorder="1" applyAlignment="1">
      <alignment horizontal="center" vertical="center" wrapText="1"/>
    </xf>
    <xf numFmtId="0" fontId="13" fillId="2" borderId="11" xfId="11" applyFont="1" applyFill="1" applyBorder="1" applyAlignment="1">
      <alignment horizontal="left" vertical="center" wrapText="1"/>
    </xf>
    <xf numFmtId="176" fontId="13" fillId="0" borderId="11" xfId="11" applyNumberFormat="1" applyFont="1" applyBorder="1" applyAlignment="1">
      <alignment horizontal="right" vertical="center" wrapText="1"/>
    </xf>
    <xf numFmtId="0" fontId="10" fillId="0" borderId="12" xfId="11" applyFont="1" applyBorder="1" applyAlignment="1">
      <alignment horizontal="center" vertical="center" wrapText="1"/>
    </xf>
    <xf numFmtId="0" fontId="2" fillId="0" borderId="0" xfId="11" applyAlignment="1">
      <alignment horizontal="right" vertical="center"/>
    </xf>
    <xf numFmtId="0" fontId="7" fillId="0" borderId="0" xfId="0" applyFont="1" applyAlignment="1">
      <alignment horizontal="right" vertical="center"/>
    </xf>
    <xf numFmtId="0" fontId="9" fillId="0" borderId="0" xfId="11" applyFont="1" applyAlignment="1">
      <alignment horizontal="right" vertical="center"/>
    </xf>
    <xf numFmtId="176" fontId="19" fillId="0" borderId="0" xfId="0" applyNumberFormat="1" applyFont="1">
      <alignment vertical="center"/>
    </xf>
    <xf numFmtId="0" fontId="20" fillId="0" borderId="0" xfId="11" applyFont="1">
      <alignment vertical="center"/>
    </xf>
    <xf numFmtId="0" fontId="16" fillId="0" borderId="0" xfId="9" applyFont="1" applyAlignment="1">
      <alignment horizontal="center"/>
    </xf>
    <xf numFmtId="0" fontId="16" fillId="0" borderId="0" xfId="9" applyFont="1"/>
    <xf numFmtId="0" fontId="16" fillId="0" borderId="0" xfId="9" applyFont="1" applyAlignment="1">
      <alignment horizontal="right"/>
    </xf>
    <xf numFmtId="0" fontId="16" fillId="3" borderId="11" xfId="9" applyFont="1" applyFill="1" applyBorder="1" applyAlignment="1">
      <alignment horizontal="center" vertical="center"/>
    </xf>
    <xf numFmtId="0" fontId="16" fillId="3" borderId="11" xfId="9" applyFont="1" applyFill="1" applyBorder="1" applyAlignment="1">
      <alignment horizontal="center" vertical="center" wrapText="1"/>
    </xf>
    <xf numFmtId="38" fontId="16" fillId="3" borderId="11" xfId="9" applyNumberFormat="1" applyFont="1" applyFill="1" applyBorder="1" applyAlignment="1">
      <alignment horizontal="center" vertical="center" wrapText="1"/>
    </xf>
    <xf numFmtId="176" fontId="16" fillId="3" borderId="11" xfId="9" applyNumberFormat="1" applyFont="1" applyFill="1" applyBorder="1" applyAlignment="1">
      <alignment horizontal="center" vertical="center" wrapText="1"/>
    </xf>
    <xf numFmtId="0" fontId="16" fillId="0" borderId="11" xfId="9" applyFont="1" applyBorder="1" applyAlignment="1">
      <alignment horizontal="center" vertical="center" wrapText="1"/>
    </xf>
    <xf numFmtId="0" fontId="16" fillId="5" borderId="11" xfId="9" applyFont="1" applyFill="1" applyBorder="1" applyAlignment="1">
      <alignment horizontal="center" vertical="center" wrapText="1"/>
    </xf>
    <xf numFmtId="0" fontId="16" fillId="5" borderId="11" xfId="9" applyFont="1" applyFill="1" applyBorder="1" applyAlignment="1">
      <alignment vertical="center"/>
    </xf>
    <xf numFmtId="0" fontId="16" fillId="5" borderId="11" xfId="9" applyFont="1" applyFill="1" applyBorder="1" applyAlignment="1">
      <alignment horizontal="left" vertical="center" wrapText="1"/>
    </xf>
    <xf numFmtId="38" fontId="16" fillId="5" borderId="11" xfId="10" applyFont="1" applyFill="1" applyBorder="1" applyAlignment="1">
      <alignment horizontal="right" vertical="center"/>
    </xf>
    <xf numFmtId="176" fontId="16" fillId="5" borderId="11" xfId="9" applyNumberFormat="1" applyFont="1" applyFill="1" applyBorder="1" applyAlignment="1">
      <alignment vertical="center"/>
    </xf>
    <xf numFmtId="176" fontId="16" fillId="5" borderId="11" xfId="9" applyNumberFormat="1" applyFont="1" applyFill="1" applyBorder="1" applyAlignment="1">
      <alignment vertical="top"/>
    </xf>
    <xf numFmtId="0" fontId="16" fillId="5" borderId="11" xfId="9" applyFont="1" applyFill="1" applyBorder="1" applyAlignment="1">
      <alignment horizontal="center" vertical="center"/>
    </xf>
    <xf numFmtId="0" fontId="16" fillId="6" borderId="11" xfId="9" applyFont="1" applyFill="1" applyBorder="1" applyAlignment="1">
      <alignment horizontal="left" vertical="center"/>
    </xf>
    <xf numFmtId="0" fontId="16" fillId="6" borderId="11" xfId="9" applyFont="1" applyFill="1" applyBorder="1" applyAlignment="1">
      <alignment vertical="center"/>
    </xf>
    <xf numFmtId="38" fontId="16" fillId="6" borderId="11" xfId="10" applyFont="1" applyFill="1" applyBorder="1" applyAlignment="1">
      <alignment vertical="center"/>
    </xf>
    <xf numFmtId="38" fontId="16" fillId="6" borderId="11" xfId="10" applyFont="1" applyFill="1" applyBorder="1" applyAlignment="1">
      <alignment horizontal="right" vertical="center"/>
    </xf>
    <xf numFmtId="0" fontId="16" fillId="6" borderId="11" xfId="9" applyFont="1" applyFill="1" applyBorder="1" applyAlignment="1">
      <alignment vertical="top"/>
    </xf>
    <xf numFmtId="0" fontId="21" fillId="4" borderId="11" xfId="9" applyFont="1" applyFill="1" applyBorder="1" applyAlignment="1">
      <alignment horizontal="center" vertical="center" wrapText="1"/>
    </xf>
    <xf numFmtId="38" fontId="4" fillId="0" borderId="11" xfId="9" applyNumberFormat="1" applyBorder="1" applyAlignment="1">
      <alignment horizontal="right" vertical="center"/>
    </xf>
    <xf numFmtId="3" fontId="6" fillId="2" borderId="11" xfId="11" applyNumberFormat="1" applyFont="1" applyFill="1" applyBorder="1" applyAlignment="1">
      <alignment vertical="center" wrapText="1"/>
    </xf>
    <xf numFmtId="0" fontId="7" fillId="2" borderId="11" xfId="11" applyFont="1" applyFill="1" applyBorder="1" applyAlignment="1">
      <alignment vertical="center" wrapText="1"/>
    </xf>
    <xf numFmtId="0" fontId="6" fillId="2" borderId="11" xfId="11" applyFont="1" applyFill="1" applyBorder="1" applyAlignment="1">
      <alignment horizontal="left" vertical="center" wrapText="1"/>
    </xf>
    <xf numFmtId="0" fontId="15" fillId="0" borderId="0" xfId="9" applyFont="1" applyAlignment="1">
      <alignment horizontal="center"/>
    </xf>
    <xf numFmtId="0" fontId="16" fillId="0" borderId="11" xfId="9" applyFont="1" applyBorder="1" applyAlignment="1">
      <alignment horizontal="left" vertical="top" wrapText="1"/>
    </xf>
    <xf numFmtId="38" fontId="16" fillId="0" borderId="13" xfId="10" applyFont="1" applyBorder="1" applyAlignment="1">
      <alignment horizontal="right" vertical="top"/>
    </xf>
    <xf numFmtId="0" fontId="21" fillId="4" borderId="11" xfId="9" applyFont="1" applyFill="1" applyBorder="1" applyAlignment="1">
      <alignment horizontal="center" vertical="center" wrapText="1"/>
    </xf>
    <xf numFmtId="0" fontId="4" fillId="0" borderId="11" xfId="9" applyBorder="1" applyAlignment="1">
      <alignment horizontal="center" vertical="center"/>
    </xf>
    <xf numFmtId="0" fontId="22" fillId="0" borderId="0" xfId="0" applyFont="1" applyAlignment="1">
      <alignment vertical="center" wrapText="1"/>
    </xf>
    <xf numFmtId="0" fontId="22" fillId="0" borderId="2" xfId="0" applyFont="1" applyBorder="1" applyAlignment="1">
      <alignment vertical="center" wrapText="1"/>
    </xf>
    <xf numFmtId="0" fontId="18" fillId="0" borderId="0" xfId="11" applyFont="1" applyAlignment="1">
      <alignment horizontal="center" vertical="center" wrapText="1"/>
    </xf>
    <xf numFmtId="0" fontId="13" fillId="0" borderId="6" xfId="11" applyFont="1" applyBorder="1" applyAlignment="1">
      <alignment horizontal="center" vertical="center" wrapText="1"/>
    </xf>
    <xf numFmtId="0" fontId="13" fillId="0" borderId="7" xfId="11" applyFont="1" applyBorder="1" applyAlignment="1">
      <alignment horizontal="center" vertical="center" wrapText="1"/>
    </xf>
    <xf numFmtId="0" fontId="13" fillId="0" borderId="6" xfId="11" applyFont="1" applyBorder="1" applyAlignment="1">
      <alignment horizontal="left" vertical="center" wrapText="1"/>
    </xf>
    <xf numFmtId="0" fontId="13" fillId="0" borderId="7" xfId="11" applyFont="1" applyBorder="1" applyAlignment="1">
      <alignment horizontal="left" vertical="center" wrapText="1"/>
    </xf>
    <xf numFmtId="0" fontId="13" fillId="0" borderId="3" xfId="11" applyFont="1" applyBorder="1" applyAlignment="1">
      <alignment horizontal="left" vertical="center" wrapText="1"/>
    </xf>
    <xf numFmtId="0" fontId="13" fillId="0" borderId="5" xfId="11" applyFont="1" applyBorder="1" applyAlignment="1">
      <alignment horizontal="left" vertical="center" wrapText="1"/>
    </xf>
    <xf numFmtId="0" fontId="2" fillId="2" borderId="3" xfId="11" applyFill="1" applyBorder="1" applyAlignment="1">
      <alignment horizontal="left" vertical="top"/>
    </xf>
    <xf numFmtId="0" fontId="2" fillId="2" borderId="4" xfId="11" applyFill="1" applyBorder="1" applyAlignment="1">
      <alignment horizontal="left" vertical="top"/>
    </xf>
    <xf numFmtId="0" fontId="2" fillId="2" borderId="5" xfId="11" applyFill="1" applyBorder="1" applyAlignment="1">
      <alignment horizontal="left" vertical="top"/>
    </xf>
    <xf numFmtId="0" fontId="2" fillId="2" borderId="1" xfId="11" applyFill="1" applyBorder="1" applyAlignment="1">
      <alignment horizontal="left" vertical="top"/>
    </xf>
    <xf numFmtId="0" fontId="2" fillId="2" borderId="0" xfId="11" applyFill="1" applyAlignment="1">
      <alignment horizontal="left" vertical="top"/>
    </xf>
    <xf numFmtId="0" fontId="2" fillId="2" borderId="2" xfId="11" applyFill="1" applyBorder="1" applyAlignment="1">
      <alignment horizontal="left" vertical="top"/>
    </xf>
    <xf numFmtId="0" fontId="2" fillId="2" borderId="9" xfId="11" applyFill="1" applyBorder="1" applyAlignment="1">
      <alignment horizontal="left" vertical="top"/>
    </xf>
    <xf numFmtId="0" fontId="2" fillId="2" borderId="8" xfId="11" applyFill="1" applyBorder="1" applyAlignment="1">
      <alignment horizontal="left" vertical="top"/>
    </xf>
    <xf numFmtId="0" fontId="2" fillId="2" borderId="10" xfId="11" applyFill="1" applyBorder="1" applyAlignment="1">
      <alignment horizontal="left" vertical="top"/>
    </xf>
    <xf numFmtId="0" fontId="1" fillId="0" borderId="0" xfId="11" applyFont="1" applyAlignment="1">
      <alignment horizontal="left" vertical="center" wrapText="1"/>
    </xf>
  </cellXfs>
  <cellStyles count="12">
    <cellStyle name="桁区切り 2" xfId="1" xr:uid="{00000000-0005-0000-0000-000000000000}"/>
    <cellStyle name="桁区切り 2 2" xfId="5" xr:uid="{00000000-0005-0000-0000-000001000000}"/>
    <cellStyle name="桁区切り 3" xfId="10" xr:uid="{00000000-0005-0000-0000-000002000000}"/>
    <cellStyle name="通貨 2" xfId="2" xr:uid="{00000000-0005-0000-0000-000003000000}"/>
    <cellStyle name="通貨 2 2" xfId="6" xr:uid="{00000000-0005-0000-0000-000004000000}"/>
    <cellStyle name="標準" xfId="0" builtinId="0"/>
    <cellStyle name="標準 2" xfId="3" xr:uid="{00000000-0005-0000-0000-000006000000}"/>
    <cellStyle name="標準 3" xfId="4" xr:uid="{00000000-0005-0000-0000-000007000000}"/>
    <cellStyle name="標準 4" xfId="7" xr:uid="{00000000-0005-0000-0000-000008000000}"/>
    <cellStyle name="標準 5" xfId="8" xr:uid="{00000000-0005-0000-0000-000009000000}"/>
    <cellStyle name="標準 5 2" xfId="11" xr:uid="{46B0922D-DB00-43A1-BD79-09D772173A95}"/>
    <cellStyle name="標準 6" xfId="9" xr:uid="{00000000-0005-0000-0000-00000A000000}"/>
  </cellStyles>
  <dxfs count="0"/>
  <tableStyles count="0" defaultTableStyle="TableStyleMedium9" defaultPivotStyle="PivotStyleLight16"/>
  <colors>
    <mruColors>
      <color rgb="FFFFFFCC"/>
      <color rgb="FFFFFF99"/>
      <color rgb="FFFFFF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F3382-1F34-4B1A-A73D-8E56E62DC8D9}">
  <sheetPr>
    <pageSetUpPr fitToPage="1"/>
  </sheetPr>
  <dimension ref="A1:J28"/>
  <sheetViews>
    <sheetView tabSelected="1" view="pageBreakPreview" zoomScale="70" zoomScaleNormal="70" zoomScaleSheetLayoutView="70" workbookViewId="0"/>
  </sheetViews>
  <sheetFormatPr defaultRowHeight="13.2" x14ac:dyDescent="0.2"/>
  <cols>
    <col min="2" max="2" width="13.77734375" customWidth="1"/>
    <col min="3" max="3" width="22.77734375" customWidth="1"/>
    <col min="4" max="4" width="9.21875" bestFit="1" customWidth="1"/>
    <col min="5" max="6" width="6.33203125" customWidth="1"/>
    <col min="7" max="7" width="10.88671875" customWidth="1"/>
    <col min="8" max="8" width="12.109375" customWidth="1"/>
    <col min="9" max="9" width="10.6640625" customWidth="1"/>
    <col min="10" max="10" width="15.109375" customWidth="1"/>
  </cols>
  <sheetData>
    <row r="1" spans="1:10" x14ac:dyDescent="0.2">
      <c r="A1" s="3"/>
      <c r="B1" s="3"/>
      <c r="C1" s="3"/>
      <c r="D1" s="3"/>
      <c r="E1" s="3"/>
      <c r="F1" s="3"/>
      <c r="G1" s="3"/>
      <c r="H1" s="3"/>
      <c r="I1" s="3"/>
      <c r="J1" s="4" t="s">
        <v>0</v>
      </c>
    </row>
    <row r="2" spans="1:10" x14ac:dyDescent="0.2">
      <c r="A2" s="3"/>
      <c r="B2" s="3"/>
      <c r="C2" s="3"/>
      <c r="D2" s="3"/>
      <c r="E2" s="3"/>
      <c r="F2" s="3"/>
      <c r="G2" s="3"/>
      <c r="H2" s="3"/>
      <c r="I2" s="3"/>
      <c r="J2" s="34"/>
    </row>
    <row r="3" spans="1:10" ht="19.2" x14ac:dyDescent="0.25">
      <c r="A3" s="57" t="s">
        <v>1</v>
      </c>
      <c r="B3" s="57"/>
      <c r="C3" s="57"/>
      <c r="D3" s="57"/>
      <c r="E3" s="57"/>
      <c r="F3" s="57"/>
      <c r="G3" s="57"/>
      <c r="H3" s="57"/>
      <c r="I3" s="57"/>
      <c r="J3" s="57"/>
    </row>
    <row r="4" spans="1:10" x14ac:dyDescent="0.15">
      <c r="A4" s="32"/>
      <c r="B4" s="32"/>
      <c r="C4" s="32"/>
      <c r="D4" s="32"/>
      <c r="E4" s="32"/>
      <c r="F4" s="32"/>
      <c r="G4" s="32"/>
      <c r="H4" s="32"/>
      <c r="I4" s="34" t="s">
        <v>2</v>
      </c>
      <c r="J4" s="34"/>
    </row>
    <row r="5" spans="1:10" ht="24" customHeight="1" x14ac:dyDescent="0.15">
      <c r="C5" s="62" t="s">
        <v>3</v>
      </c>
      <c r="D5" s="63"/>
      <c r="E5" s="60" t="s">
        <v>4</v>
      </c>
      <c r="F5" s="60"/>
      <c r="G5" s="52" t="s">
        <v>5</v>
      </c>
      <c r="H5" s="52" t="s">
        <v>6</v>
      </c>
      <c r="I5" s="52" t="s">
        <v>7</v>
      </c>
      <c r="J5" s="32"/>
    </row>
    <row r="6" spans="1:10" ht="20.25" customHeight="1" x14ac:dyDescent="0.15">
      <c r="C6" s="62"/>
      <c r="D6" s="63"/>
      <c r="E6" s="61" t="s">
        <v>8</v>
      </c>
      <c r="F6" s="61"/>
      <c r="G6" s="53">
        <f>G16</f>
        <v>107490</v>
      </c>
      <c r="H6" s="53">
        <f>H16</f>
        <v>107490</v>
      </c>
      <c r="I6" s="53">
        <f>I16</f>
        <v>85992</v>
      </c>
      <c r="J6" s="32"/>
    </row>
    <row r="7" spans="1:10" ht="20.25" customHeight="1" x14ac:dyDescent="0.15">
      <c r="C7" s="62"/>
      <c r="D7" s="63"/>
      <c r="E7" s="61" t="s">
        <v>9</v>
      </c>
      <c r="F7" s="61"/>
      <c r="G7" s="53">
        <f>G25</f>
        <v>547938</v>
      </c>
      <c r="H7" s="53">
        <f>H25</f>
        <v>217945.45454545453</v>
      </c>
      <c r="I7" s="53">
        <f>I25</f>
        <v>174356</v>
      </c>
      <c r="J7" s="32"/>
    </row>
    <row r="8" spans="1:10" ht="20.25" customHeight="1" x14ac:dyDescent="0.15">
      <c r="C8" s="62"/>
      <c r="D8" s="63"/>
      <c r="E8" s="61" t="s">
        <v>10</v>
      </c>
      <c r="F8" s="61"/>
      <c r="G8" s="53">
        <f>G6+G7</f>
        <v>655428</v>
      </c>
      <c r="H8" s="53">
        <f>H6+H7</f>
        <v>325435.45454545453</v>
      </c>
      <c r="I8" s="53">
        <f>I6+I7</f>
        <v>260348</v>
      </c>
      <c r="J8" s="32"/>
    </row>
    <row r="9" spans="1:10" x14ac:dyDescent="0.15">
      <c r="A9" s="32"/>
      <c r="B9" s="32"/>
      <c r="C9" s="32"/>
      <c r="D9" s="32"/>
      <c r="E9" s="32"/>
      <c r="F9" s="32"/>
      <c r="G9" s="32"/>
      <c r="H9" s="32"/>
      <c r="I9" s="32"/>
      <c r="J9" s="32"/>
    </row>
    <row r="10" spans="1:10" x14ac:dyDescent="0.15">
      <c r="A10" s="33"/>
      <c r="B10" s="33"/>
      <c r="C10" s="33"/>
      <c r="D10" s="33"/>
      <c r="E10" s="33"/>
      <c r="F10" s="33"/>
      <c r="G10" s="33"/>
      <c r="H10" s="33"/>
      <c r="I10" s="33"/>
      <c r="J10" s="34" t="s">
        <v>2</v>
      </c>
    </row>
    <row r="11" spans="1:10" ht="24" x14ac:dyDescent="0.2">
      <c r="A11" s="35" t="s">
        <v>11</v>
      </c>
      <c r="B11" s="35" t="s">
        <v>12</v>
      </c>
      <c r="C11" s="36" t="s">
        <v>13</v>
      </c>
      <c r="D11" s="37" t="s">
        <v>14</v>
      </c>
      <c r="E11" s="36" t="s">
        <v>15</v>
      </c>
      <c r="F11" s="36" t="s">
        <v>16</v>
      </c>
      <c r="G11" s="37" t="s">
        <v>17</v>
      </c>
      <c r="H11" s="37" t="s">
        <v>18</v>
      </c>
      <c r="I11" s="37" t="s">
        <v>19</v>
      </c>
      <c r="J11" s="38" t="s">
        <v>20</v>
      </c>
    </row>
    <row r="12" spans="1:10" ht="30" customHeight="1" x14ac:dyDescent="0.2">
      <c r="A12" s="58" t="s">
        <v>21</v>
      </c>
      <c r="B12" s="39"/>
      <c r="C12" s="8"/>
      <c r="D12" s="6">
        <v>1500</v>
      </c>
      <c r="E12" s="9">
        <v>5</v>
      </c>
      <c r="F12" s="17"/>
      <c r="G12" s="6">
        <f>D12*E12</f>
        <v>7500</v>
      </c>
      <c r="H12" s="5">
        <f>G12</f>
        <v>7500</v>
      </c>
      <c r="I12" s="59"/>
      <c r="J12" s="17"/>
    </row>
    <row r="13" spans="1:10" ht="30" customHeight="1" x14ac:dyDescent="0.2">
      <c r="A13" s="58"/>
      <c r="B13" s="39"/>
      <c r="C13" s="8"/>
      <c r="D13" s="6">
        <v>9999</v>
      </c>
      <c r="E13" s="9">
        <v>10</v>
      </c>
      <c r="F13" s="17"/>
      <c r="G13" s="6">
        <f>D13*E13</f>
        <v>99990</v>
      </c>
      <c r="H13" s="5">
        <f t="shared" ref="H13:H15" si="0">G13</f>
        <v>99990</v>
      </c>
      <c r="I13" s="59"/>
      <c r="J13" s="17"/>
    </row>
    <row r="14" spans="1:10" ht="30" customHeight="1" x14ac:dyDescent="0.2">
      <c r="A14" s="58"/>
      <c r="B14" s="39"/>
      <c r="C14" s="8"/>
      <c r="D14" s="6"/>
      <c r="E14" s="9"/>
      <c r="F14" s="17"/>
      <c r="G14" s="6">
        <f>D14*E14</f>
        <v>0</v>
      </c>
      <c r="H14" s="5">
        <f t="shared" si="0"/>
        <v>0</v>
      </c>
      <c r="I14" s="59"/>
      <c r="J14" s="17"/>
    </row>
    <row r="15" spans="1:10" ht="30" customHeight="1" x14ac:dyDescent="0.2">
      <c r="A15" s="58"/>
      <c r="B15" s="8"/>
      <c r="C15" s="8"/>
      <c r="D15" s="6"/>
      <c r="E15" s="9"/>
      <c r="F15" s="17"/>
      <c r="G15" s="6">
        <f>D15*E15</f>
        <v>0</v>
      </c>
      <c r="H15" s="5">
        <f t="shared" si="0"/>
        <v>0</v>
      </c>
      <c r="I15" s="59"/>
      <c r="J15" s="17"/>
    </row>
    <row r="16" spans="1:10" ht="20.100000000000001" customHeight="1" x14ac:dyDescent="0.2">
      <c r="A16" s="40" t="s">
        <v>22</v>
      </c>
      <c r="B16" s="41"/>
      <c r="C16" s="42"/>
      <c r="D16" s="43"/>
      <c r="E16" s="44"/>
      <c r="F16" s="44"/>
      <c r="G16" s="43">
        <f>SUM(G12:G15)</f>
        <v>107490</v>
      </c>
      <c r="H16" s="43">
        <f>SUM(H12:H15)</f>
        <v>107490</v>
      </c>
      <c r="I16" s="43">
        <f>ROUNDDOWN(H16*8/10,0)</f>
        <v>85992</v>
      </c>
      <c r="J16" s="45"/>
    </row>
    <row r="17" spans="1:10" ht="30" customHeight="1" x14ac:dyDescent="0.2">
      <c r="A17" s="58" t="s">
        <v>23</v>
      </c>
      <c r="B17" s="7"/>
      <c r="C17" s="8"/>
      <c r="D17" s="6">
        <v>999</v>
      </c>
      <c r="E17" s="9">
        <v>8</v>
      </c>
      <c r="F17" s="17"/>
      <c r="G17" s="6">
        <f>D17*E17</f>
        <v>7992</v>
      </c>
      <c r="H17" s="5">
        <v>37978.181818181816</v>
      </c>
      <c r="I17" s="59"/>
      <c r="J17" s="17"/>
    </row>
    <row r="18" spans="1:10" ht="30" customHeight="1" x14ac:dyDescent="0.2">
      <c r="A18" s="58"/>
      <c r="B18" s="7"/>
      <c r="C18" s="8"/>
      <c r="D18" s="6">
        <v>9999</v>
      </c>
      <c r="E18" s="9">
        <v>54</v>
      </c>
      <c r="F18" s="17"/>
      <c r="G18" s="6">
        <f>D18*E18</f>
        <v>539946</v>
      </c>
      <c r="H18" s="5">
        <v>179967.27272727271</v>
      </c>
      <c r="I18" s="59"/>
      <c r="J18" s="17"/>
    </row>
    <row r="19" spans="1:10" ht="30" customHeight="1" x14ac:dyDescent="0.2">
      <c r="A19" s="58"/>
      <c r="B19" s="7"/>
      <c r="C19" s="8"/>
      <c r="D19" s="6"/>
      <c r="E19" s="9"/>
      <c r="F19" s="17"/>
      <c r="G19" s="6">
        <f t="shared" ref="G19:G24" si="1">D19*E19</f>
        <v>0</v>
      </c>
      <c r="H19" s="5"/>
      <c r="I19" s="59"/>
      <c r="J19" s="17"/>
    </row>
    <row r="20" spans="1:10" ht="30" customHeight="1" x14ac:dyDescent="0.2">
      <c r="A20" s="58"/>
      <c r="B20" s="7"/>
      <c r="C20" s="8"/>
      <c r="D20" s="6"/>
      <c r="E20" s="9"/>
      <c r="F20" s="17"/>
      <c r="G20" s="6">
        <f t="shared" si="1"/>
        <v>0</v>
      </c>
      <c r="H20" s="5"/>
      <c r="I20" s="59"/>
      <c r="J20" s="17"/>
    </row>
    <row r="21" spans="1:10" ht="30" customHeight="1" x14ac:dyDescent="0.2">
      <c r="A21" s="58"/>
      <c r="B21" s="7"/>
      <c r="C21" s="8"/>
      <c r="D21" s="6"/>
      <c r="E21" s="9"/>
      <c r="F21" s="17"/>
      <c r="G21" s="6">
        <f t="shared" si="1"/>
        <v>0</v>
      </c>
      <c r="H21" s="5"/>
      <c r="I21" s="59"/>
      <c r="J21" s="17"/>
    </row>
    <row r="22" spans="1:10" ht="30" customHeight="1" x14ac:dyDescent="0.2">
      <c r="A22" s="58"/>
      <c r="B22" s="7"/>
      <c r="C22" s="7"/>
      <c r="D22" s="6"/>
      <c r="E22" s="9"/>
      <c r="F22" s="17"/>
      <c r="G22" s="6">
        <f t="shared" si="1"/>
        <v>0</v>
      </c>
      <c r="H22" s="5"/>
      <c r="I22" s="59"/>
      <c r="J22" s="17"/>
    </row>
    <row r="23" spans="1:10" ht="30" customHeight="1" x14ac:dyDescent="0.2">
      <c r="A23" s="58"/>
      <c r="B23" s="7"/>
      <c r="C23" s="7"/>
      <c r="D23" s="6"/>
      <c r="E23" s="9"/>
      <c r="F23" s="17"/>
      <c r="G23" s="6">
        <f t="shared" si="1"/>
        <v>0</v>
      </c>
      <c r="H23" s="5"/>
      <c r="I23" s="59"/>
      <c r="J23" s="17"/>
    </row>
    <row r="24" spans="1:10" ht="30" customHeight="1" x14ac:dyDescent="0.2">
      <c r="A24" s="58"/>
      <c r="B24" s="7"/>
      <c r="C24" s="7"/>
      <c r="D24" s="6"/>
      <c r="E24" s="9"/>
      <c r="F24" s="17"/>
      <c r="G24" s="6">
        <f t="shared" si="1"/>
        <v>0</v>
      </c>
      <c r="H24" s="5"/>
      <c r="I24" s="59"/>
      <c r="J24" s="17"/>
    </row>
    <row r="25" spans="1:10" ht="20.100000000000001" customHeight="1" x14ac:dyDescent="0.2">
      <c r="A25" s="46" t="s">
        <v>22</v>
      </c>
      <c r="B25" s="41"/>
      <c r="C25" s="42"/>
      <c r="D25" s="43"/>
      <c r="E25" s="44"/>
      <c r="F25" s="44"/>
      <c r="G25" s="43">
        <f>SUM(G17:G24)</f>
        <v>547938</v>
      </c>
      <c r="H25" s="43">
        <f>SUM(H17:H24)</f>
        <v>217945.45454545453</v>
      </c>
      <c r="I25" s="43">
        <f>ROUNDDOWN(H25*8/10,0)</f>
        <v>174356</v>
      </c>
      <c r="J25" s="45"/>
    </row>
    <row r="26" spans="1:10" ht="20.25" customHeight="1" x14ac:dyDescent="0.2">
      <c r="A26" s="47" t="s">
        <v>24</v>
      </c>
      <c r="B26" s="48"/>
      <c r="C26" s="48"/>
      <c r="D26" s="49"/>
      <c r="E26" s="48"/>
      <c r="F26" s="48"/>
      <c r="G26" s="50">
        <f>G16+G25</f>
        <v>655428</v>
      </c>
      <c r="H26" s="50">
        <f>H16+H25</f>
        <v>325435.45454545453</v>
      </c>
      <c r="I26" s="50">
        <f>I16+I25</f>
        <v>260348</v>
      </c>
      <c r="J26" s="51"/>
    </row>
    <row r="28" spans="1:10" ht="13.5" customHeight="1" x14ac:dyDescent="0.2"/>
  </sheetData>
  <mergeCells count="10">
    <mergeCell ref="A3:J3"/>
    <mergeCell ref="A12:A15"/>
    <mergeCell ref="I12:I15"/>
    <mergeCell ref="A17:A24"/>
    <mergeCell ref="I17:I24"/>
    <mergeCell ref="E5:F5"/>
    <mergeCell ref="E6:F6"/>
    <mergeCell ref="E7:F7"/>
    <mergeCell ref="E8:F8"/>
    <mergeCell ref="C5:D8"/>
  </mergeCells>
  <phoneticPr fontId="5"/>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CCCE6-3592-4659-9224-92AD3CD4AEBC}">
  <sheetPr>
    <pageSetUpPr fitToPage="1"/>
  </sheetPr>
  <dimension ref="B1:H30"/>
  <sheetViews>
    <sheetView view="pageBreakPreview" zoomScaleNormal="85" zoomScaleSheetLayoutView="100" workbookViewId="0">
      <selection activeCell="D18" sqref="D18"/>
    </sheetView>
  </sheetViews>
  <sheetFormatPr defaultRowHeight="13.2" x14ac:dyDescent="0.2"/>
  <cols>
    <col min="1" max="1" width="2.77734375" customWidth="1"/>
    <col min="2" max="2" width="4.77734375" customWidth="1"/>
    <col min="3" max="3" width="11.77734375" customWidth="1"/>
    <col min="4" max="4" width="31.109375" customWidth="1"/>
    <col min="5" max="5" width="36" customWidth="1"/>
    <col min="6" max="6" width="2.44140625" customWidth="1"/>
    <col min="7" max="7" width="5.88671875" customWidth="1"/>
  </cols>
  <sheetData>
    <row r="1" spans="2:8" ht="9" customHeight="1" x14ac:dyDescent="0.2"/>
    <row r="2" spans="2:8" ht="18" customHeight="1" x14ac:dyDescent="0.2">
      <c r="B2" s="10"/>
      <c r="C2" s="28"/>
      <c r="D2" s="10"/>
      <c r="E2" s="27" t="s">
        <v>25</v>
      </c>
    </row>
    <row r="3" spans="2:8" ht="26.25" customHeight="1" x14ac:dyDescent="0.2">
      <c r="B3" s="64" t="s">
        <v>26</v>
      </c>
      <c r="C3" s="64"/>
      <c r="D3" s="64"/>
      <c r="E3" s="64"/>
    </row>
    <row r="4" spans="2:8" ht="15.75" customHeight="1" x14ac:dyDescent="0.2">
      <c r="B4" s="10"/>
      <c r="C4" s="10"/>
      <c r="D4" s="10"/>
      <c r="E4" s="10"/>
    </row>
    <row r="5" spans="2:8" ht="25.5" customHeight="1" x14ac:dyDescent="0.2">
      <c r="B5" s="31" t="s">
        <v>27</v>
      </c>
      <c r="C5" s="11"/>
      <c r="D5" s="11"/>
      <c r="E5" s="29" t="s">
        <v>2</v>
      </c>
    </row>
    <row r="6" spans="2:8" ht="30" customHeight="1" x14ac:dyDescent="0.2">
      <c r="B6" s="65" t="s">
        <v>28</v>
      </c>
      <c r="C6" s="66"/>
      <c r="D6" s="19" t="s">
        <v>29</v>
      </c>
      <c r="E6" s="19" t="s">
        <v>30</v>
      </c>
    </row>
    <row r="7" spans="2:8" ht="35.25" customHeight="1" x14ac:dyDescent="0.2">
      <c r="B7" s="67" t="s">
        <v>31</v>
      </c>
      <c r="C7" s="68"/>
      <c r="D7" s="25">
        <f>別紙２!I26</f>
        <v>260348</v>
      </c>
      <c r="E7" s="21"/>
    </row>
    <row r="8" spans="2:8" ht="35.25" customHeight="1" x14ac:dyDescent="0.2">
      <c r="B8" s="69" t="s">
        <v>32</v>
      </c>
      <c r="C8" s="70"/>
      <c r="D8" s="22">
        <f>D12-D7</f>
        <v>395080</v>
      </c>
      <c r="E8" s="23"/>
      <c r="H8" s="30" t="str">
        <f>IF(SUM(D9:D11)=D8,"ok","自己負担の内訳に誤りがあります")</f>
        <v>ok</v>
      </c>
    </row>
    <row r="9" spans="2:8" ht="35.25" customHeight="1" x14ac:dyDescent="0.2">
      <c r="B9" s="12"/>
      <c r="C9" s="18" t="s">
        <v>33</v>
      </c>
      <c r="D9" s="20">
        <v>395080</v>
      </c>
      <c r="E9" s="23"/>
    </row>
    <row r="10" spans="2:8" ht="35.25" customHeight="1" x14ac:dyDescent="0.2">
      <c r="B10" s="1"/>
      <c r="C10" s="18" t="s">
        <v>34</v>
      </c>
      <c r="D10" s="20">
        <v>0</v>
      </c>
      <c r="E10" s="24" t="s">
        <v>35</v>
      </c>
    </row>
    <row r="11" spans="2:8" ht="35.25" customHeight="1" x14ac:dyDescent="0.2">
      <c r="B11" s="2"/>
      <c r="C11" s="18" t="s">
        <v>36</v>
      </c>
      <c r="D11" s="20"/>
      <c r="E11" s="56"/>
    </row>
    <row r="12" spans="2:8" ht="35.25" customHeight="1" x14ac:dyDescent="0.2">
      <c r="B12" s="65" t="s">
        <v>10</v>
      </c>
      <c r="C12" s="66"/>
      <c r="D12" s="25">
        <f>別紙２!G26</f>
        <v>655428</v>
      </c>
      <c r="E12" s="23"/>
    </row>
    <row r="13" spans="2:8" ht="15" customHeight="1" x14ac:dyDescent="0.2">
      <c r="B13" s="13"/>
      <c r="C13" s="14"/>
      <c r="D13" s="15"/>
      <c r="E13" s="16"/>
    </row>
    <row r="14" spans="2:8" ht="28.5" customHeight="1" x14ac:dyDescent="0.2">
      <c r="B14" s="31" t="s">
        <v>37</v>
      </c>
      <c r="C14" s="11"/>
      <c r="D14" s="11"/>
      <c r="E14" s="29" t="s">
        <v>2</v>
      </c>
    </row>
    <row r="15" spans="2:8" ht="32.25" customHeight="1" x14ac:dyDescent="0.2">
      <c r="B15" s="80" t="s">
        <v>38</v>
      </c>
      <c r="C15" s="80"/>
      <c r="D15" s="80"/>
      <c r="E15" s="80"/>
    </row>
    <row r="16" spans="2:8" ht="36" customHeight="1" x14ac:dyDescent="0.2">
      <c r="B16" s="65" t="s">
        <v>28</v>
      </c>
      <c r="C16" s="66"/>
      <c r="D16" s="19" t="s">
        <v>39</v>
      </c>
      <c r="E16" s="19" t="s">
        <v>30</v>
      </c>
    </row>
    <row r="17" spans="2:8" ht="36" customHeight="1" x14ac:dyDescent="0.2">
      <c r="B17" s="65" t="s">
        <v>33</v>
      </c>
      <c r="C17" s="66"/>
      <c r="D17" s="20">
        <v>260348</v>
      </c>
      <c r="E17" s="26"/>
    </row>
    <row r="18" spans="2:8" ht="36" customHeight="1" x14ac:dyDescent="0.2">
      <c r="B18" s="65" t="s">
        <v>34</v>
      </c>
      <c r="C18" s="66"/>
      <c r="D18" s="20">
        <v>0</v>
      </c>
      <c r="E18" s="54" t="s">
        <v>35</v>
      </c>
      <c r="H18" s="30" t="str">
        <f>IF(SUM(D17:D19)=D20,"ok","区分額と補助金総額に差異があります")</f>
        <v>ok</v>
      </c>
    </row>
    <row r="19" spans="2:8" ht="36" customHeight="1" x14ac:dyDescent="0.2">
      <c r="B19" s="65" t="s">
        <v>36</v>
      </c>
      <c r="C19" s="66"/>
      <c r="D19" s="20"/>
      <c r="E19" s="55"/>
    </row>
    <row r="20" spans="2:8" ht="36" customHeight="1" x14ac:dyDescent="0.2">
      <c r="B20" s="65" t="s">
        <v>40</v>
      </c>
      <c r="C20" s="66"/>
      <c r="D20" s="25">
        <f>別紙２!I26</f>
        <v>260348</v>
      </c>
      <c r="E20" s="26"/>
    </row>
    <row r="21" spans="2:8" x14ac:dyDescent="0.2">
      <c r="B21" s="10"/>
      <c r="C21" s="10"/>
      <c r="D21" s="10"/>
      <c r="E21" s="10"/>
    </row>
    <row r="22" spans="2:8" ht="16.5" customHeight="1" x14ac:dyDescent="0.2">
      <c r="B22" s="31" t="s">
        <v>41</v>
      </c>
      <c r="C22" s="10"/>
      <c r="D22" s="10"/>
      <c r="E22" s="10"/>
    </row>
    <row r="23" spans="2:8" ht="20.25" customHeight="1" x14ac:dyDescent="0.2">
      <c r="B23" s="10" t="s">
        <v>42</v>
      </c>
      <c r="D23" s="10"/>
      <c r="E23" s="10"/>
    </row>
    <row r="24" spans="2:8" x14ac:dyDescent="0.2">
      <c r="B24" s="71"/>
      <c r="C24" s="72"/>
      <c r="D24" s="72"/>
      <c r="E24" s="73"/>
    </row>
    <row r="25" spans="2:8" x14ac:dyDescent="0.2">
      <c r="B25" s="74"/>
      <c r="C25" s="75"/>
      <c r="D25" s="75"/>
      <c r="E25" s="76"/>
    </row>
    <row r="26" spans="2:8" x14ac:dyDescent="0.2">
      <c r="B26" s="74"/>
      <c r="C26" s="75"/>
      <c r="D26" s="75"/>
      <c r="E26" s="76"/>
    </row>
    <row r="27" spans="2:8" x14ac:dyDescent="0.2">
      <c r="B27" s="74"/>
      <c r="C27" s="75"/>
      <c r="D27" s="75"/>
      <c r="E27" s="76"/>
    </row>
    <row r="28" spans="2:8" x14ac:dyDescent="0.2">
      <c r="B28" s="74"/>
      <c r="C28" s="75"/>
      <c r="D28" s="75"/>
      <c r="E28" s="76"/>
    </row>
    <row r="29" spans="2:8" x14ac:dyDescent="0.2">
      <c r="B29" s="74"/>
      <c r="C29" s="75"/>
      <c r="D29" s="75"/>
      <c r="E29" s="76"/>
    </row>
    <row r="30" spans="2:8" x14ac:dyDescent="0.2">
      <c r="B30" s="77"/>
      <c r="C30" s="78"/>
      <c r="D30" s="78"/>
      <c r="E30" s="79"/>
    </row>
  </sheetData>
  <mergeCells count="12">
    <mergeCell ref="B3:E3"/>
    <mergeCell ref="B6:C6"/>
    <mergeCell ref="B7:C7"/>
    <mergeCell ref="B8:C8"/>
    <mergeCell ref="B24:E30"/>
    <mergeCell ref="B15:E15"/>
    <mergeCell ref="B12:C12"/>
    <mergeCell ref="B16:C16"/>
    <mergeCell ref="B17:C17"/>
    <mergeCell ref="B18:C18"/>
    <mergeCell ref="B19:C19"/>
    <mergeCell ref="B20:C20"/>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別紙２</vt:lpstr>
      <vt:lpstr>別紙３</vt:lpstr>
      <vt:lpstr>別紙２!Print_Area</vt:lpstr>
      <vt:lpstr>別紙３!Print_Area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2026-03-05T00:37:46Z</dcterms:created>
  <dcterms:modified xsi:type="dcterms:W3CDTF">2026-03-05T00:37:56Z</dcterms:modified>
  <cp:category/>
  <cp:contentStatus/>
</cp:coreProperties>
</file>