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vpf-FSV001-SOU\財務部\共有フォルダ\各課フォルダ\理財課\☆令和７年度（標準フォルダ）\記録用フォルダ\03融資班\37【大分類】財政融資資金地方資金の管理及び回収\【中分類】全般\【小分類：廃止後1年廃】借入等の手引き\1.当局分\1.作業\事業実施状況等調書ツール\"/>
    </mc:Choice>
  </mc:AlternateContent>
  <xr:revisionPtr revIDLastSave="0" documentId="13_ncr:1_{6B576B6D-4A6A-4D1A-9510-4B6A2B8CCA4B}" xr6:coauthVersionLast="47" xr6:coauthVersionMax="47" xr10:uidLastSave="{00000000-0000-0000-0000-000000000000}"/>
  <bookViews>
    <workbookView xWindow="-120" yWindow="-120" windowWidth="29040" windowHeight="15720" tabRatio="910" xr2:uid="{00000000-000D-0000-FFFF-FFFF00000000}"/>
  </bookViews>
  <sheets>
    <sheet name="使用上の留意点" sheetId="63" r:id="rId1"/>
    <sheet name="様式（ﾂｰﾙ用）" sheetId="5" state="hidden" r:id="rId2"/>
    <sheet name="総括表" sheetId="19" r:id="rId3"/>
    <sheet name="Start" sheetId="3" r:id="rId4"/>
    <sheet name="個別事業1" sheetId="45" r:id="rId5"/>
    <sheet name="個別事業2" sheetId="65" r:id="rId6"/>
    <sheet name="End" sheetId="4" r:id="rId7"/>
  </sheets>
  <definedNames>
    <definedName name="_xlnm.Print_Area" localSheetId="4">個別事業1!$B$1:$AO$51</definedName>
    <definedName name="_xlnm.Print_Area" localSheetId="5">個別事業2!$B$1:$AO$51</definedName>
    <definedName name="_xlnm.Print_Area" localSheetId="0">使用上の留意点!$A$1</definedName>
    <definedName name="_xlnm.Print_Area" localSheetId="2">総括表!$B$1:$AO$53</definedName>
    <definedName name="_xlnm.Print_Area" localSheetId="1">'様式（ﾂｰﾙ用）'!$B$1:$AO$51</definedName>
    <definedName name="あ">#REF!</definedName>
    <definedName name="世よ預金">#REF!</definedName>
    <definedName name="世預金">#REF!</definedName>
    <definedName name="預金">#REF!</definedName>
    <definedName name="預金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1" i="65" l="1"/>
  <c r="AG81" i="65"/>
  <c r="AC81" i="65"/>
  <c r="Y81" i="65"/>
  <c r="U81" i="65"/>
  <c r="Q81" i="65"/>
  <c r="N81" i="65"/>
  <c r="K81" i="65"/>
  <c r="AK80" i="65"/>
  <c r="AG80" i="65"/>
  <c r="AC80" i="65"/>
  <c r="Y80" i="65"/>
  <c r="U80" i="65"/>
  <c r="Q80" i="65"/>
  <c r="N80" i="65"/>
  <c r="K80" i="65"/>
  <c r="AK79" i="65"/>
  <c r="AG79" i="65"/>
  <c r="AC79" i="65"/>
  <c r="Y79" i="65"/>
  <c r="U79" i="65"/>
  <c r="Q79" i="65"/>
  <c r="N79" i="65"/>
  <c r="K79" i="65"/>
  <c r="AK78" i="65"/>
  <c r="AG78" i="65"/>
  <c r="AC78" i="65"/>
  <c r="Y78" i="65"/>
  <c r="U78" i="65"/>
  <c r="Q78" i="65"/>
  <c r="N78" i="65"/>
  <c r="K78" i="65"/>
  <c r="AK77" i="65"/>
  <c r="AG77" i="65"/>
  <c r="AC77" i="65"/>
  <c r="Y77" i="65"/>
  <c r="U77" i="65"/>
  <c r="Q77" i="65"/>
  <c r="N77" i="65"/>
  <c r="K77" i="65"/>
  <c r="AK76" i="65"/>
  <c r="AG76" i="65"/>
  <c r="AC76" i="65"/>
  <c r="Y76" i="65"/>
  <c r="U76" i="65"/>
  <c r="Q76" i="65"/>
  <c r="N76" i="65"/>
  <c r="K76" i="65"/>
  <c r="AK75" i="65"/>
  <c r="AG75" i="65"/>
  <c r="AC75" i="65"/>
  <c r="Y75" i="65"/>
  <c r="U75" i="65"/>
  <c r="Q75" i="65"/>
  <c r="N75" i="65"/>
  <c r="K75" i="65"/>
  <c r="AK74" i="65"/>
  <c r="AG74" i="65"/>
  <c r="AC74" i="65"/>
  <c r="Y74" i="65"/>
  <c r="U74" i="65"/>
  <c r="Q74" i="65"/>
  <c r="N74" i="65"/>
  <c r="K74" i="65"/>
  <c r="AK73" i="65"/>
  <c r="AG73" i="65"/>
  <c r="AC73" i="65"/>
  <c r="Y73" i="65"/>
  <c r="U73" i="65"/>
  <c r="Q73" i="65"/>
  <c r="N73" i="65"/>
  <c r="K73" i="65"/>
  <c r="AG72" i="65"/>
  <c r="B48" i="65"/>
  <c r="AK47" i="65"/>
  <c r="AG47" i="65"/>
  <c r="AC47" i="65"/>
  <c r="Y47" i="65"/>
  <c r="U47" i="65"/>
  <c r="AO41" i="65"/>
  <c r="B41" i="65"/>
  <c r="B40" i="65"/>
  <c r="AO39" i="65"/>
  <c r="B39" i="65"/>
  <c r="AO38" i="65"/>
  <c r="B38" i="65"/>
  <c r="AO37" i="65"/>
  <c r="B37" i="65"/>
  <c r="AO36" i="65"/>
  <c r="B36" i="65"/>
  <c r="AO35" i="65"/>
  <c r="Q35" i="65"/>
  <c r="Y34" i="65"/>
  <c r="U34" i="65"/>
  <c r="Q34" i="65"/>
  <c r="Q47" i="65" s="1"/>
  <c r="N34" i="65"/>
  <c r="N35" i="65" s="1"/>
  <c r="K34" i="65"/>
  <c r="K47" i="65" s="1"/>
  <c r="AO33" i="65"/>
  <c r="AO32" i="65"/>
  <c r="B32" i="65"/>
  <c r="AO31" i="65"/>
  <c r="B31" i="65"/>
  <c r="AO30" i="65"/>
  <c r="AO29" i="65"/>
  <c r="B29" i="65"/>
  <c r="AO28" i="65"/>
  <c r="B28" i="65"/>
  <c r="AO26" i="65"/>
  <c r="B26" i="65"/>
  <c r="AO25" i="65"/>
  <c r="B25" i="65"/>
  <c r="AO24" i="65"/>
  <c r="B24" i="65"/>
  <c r="AO23" i="65"/>
  <c r="B23" i="65"/>
  <c r="AO22" i="65"/>
  <c r="B22" i="65"/>
  <c r="AK21" i="65"/>
  <c r="AG21" i="65"/>
  <c r="Y19" i="65"/>
  <c r="U19" i="65"/>
  <c r="Q19" i="65"/>
  <c r="N19" i="65"/>
  <c r="K19" i="65"/>
  <c r="AO18" i="65"/>
  <c r="AO17" i="65"/>
  <c r="AO16" i="65"/>
  <c r="AO15" i="65"/>
  <c r="AO14" i="65"/>
  <c r="AO13" i="65"/>
  <c r="AO12" i="65"/>
  <c r="AK11" i="65"/>
  <c r="AK72" i="65" s="1"/>
  <c r="AO41" i="45"/>
  <c r="K35" i="65" l="1"/>
  <c r="N47" i="65"/>
  <c r="AO33" i="45" l="1"/>
  <c r="AO32" i="45"/>
  <c r="AO31" i="45"/>
  <c r="AO30" i="45"/>
  <c r="AO29" i="45"/>
  <c r="AO28" i="45"/>
  <c r="AO26" i="45"/>
  <c r="AO25" i="45"/>
  <c r="AO24" i="45"/>
  <c r="AO23" i="45"/>
  <c r="AO22" i="45"/>
  <c r="AO18" i="45"/>
  <c r="AO17" i="45"/>
  <c r="AO16" i="45"/>
  <c r="AO15" i="45"/>
  <c r="AO14" i="45"/>
  <c r="AO13" i="45"/>
  <c r="AO12" i="45"/>
  <c r="AG23" i="19" l="1"/>
  <c r="AK11" i="19"/>
  <c r="AG21" i="45" l="1"/>
  <c r="AK11" i="45"/>
  <c r="B26" i="45" l="1"/>
  <c r="B48" i="45"/>
  <c r="B41" i="45"/>
  <c r="B40" i="45"/>
  <c r="B39" i="45"/>
  <c r="B38" i="45"/>
  <c r="B37" i="45"/>
  <c r="B36" i="45"/>
  <c r="AO39" i="45"/>
  <c r="AO38" i="45"/>
  <c r="AO37" i="45"/>
  <c r="AO36" i="45"/>
  <c r="AO35" i="45"/>
  <c r="B29" i="45" l="1"/>
  <c r="B22" i="45" l="1"/>
  <c r="B32" i="45" l="1"/>
  <c r="B31" i="45"/>
  <c r="B28" i="45"/>
  <c r="B25" i="45"/>
  <c r="B24" i="45"/>
  <c r="B23" i="45"/>
  <c r="AK47" i="45" l="1"/>
  <c r="AG47" i="45"/>
  <c r="AC47" i="45"/>
  <c r="Y34" i="45"/>
  <c r="Y47" i="45" s="1"/>
  <c r="U34" i="45"/>
  <c r="U47" i="45" s="1"/>
  <c r="Q34" i="45"/>
  <c r="N34" i="45"/>
  <c r="K34" i="45"/>
  <c r="Q35" i="45" l="1"/>
  <c r="N35" i="45"/>
  <c r="N30" i="19" l="1"/>
  <c r="AK81" i="45" l="1"/>
  <c r="AG81" i="45"/>
  <c r="AC81" i="45"/>
  <c r="Y81" i="45"/>
  <c r="U81" i="45"/>
  <c r="Q81" i="45"/>
  <c r="N81" i="45"/>
  <c r="K81" i="45"/>
  <c r="AK80" i="45"/>
  <c r="AG80" i="45"/>
  <c r="AC80" i="45"/>
  <c r="Y80" i="45"/>
  <c r="U80" i="45"/>
  <c r="Q80" i="45"/>
  <c r="N80" i="45"/>
  <c r="K80" i="45"/>
  <c r="AK79" i="45"/>
  <c r="AG79" i="45"/>
  <c r="AC79" i="45"/>
  <c r="Y79" i="45"/>
  <c r="U79" i="45"/>
  <c r="Q79" i="45"/>
  <c r="N79" i="45"/>
  <c r="K79" i="45"/>
  <c r="AK78" i="45"/>
  <c r="AG78" i="45"/>
  <c r="AC78" i="45"/>
  <c r="Y78" i="45"/>
  <c r="U78" i="45"/>
  <c r="Q78" i="45"/>
  <c r="N78" i="45"/>
  <c r="K78" i="45"/>
  <c r="AK77" i="45"/>
  <c r="AG77" i="45"/>
  <c r="AC77" i="45"/>
  <c r="Y77" i="45"/>
  <c r="U77" i="45"/>
  <c r="Q77" i="45"/>
  <c r="N77" i="45"/>
  <c r="K77" i="45"/>
  <c r="AK76" i="45"/>
  <c r="AG76" i="45"/>
  <c r="AC76" i="45"/>
  <c r="Y76" i="45"/>
  <c r="U76" i="45"/>
  <c r="Q76" i="45"/>
  <c r="N76" i="45"/>
  <c r="K76" i="45"/>
  <c r="AK75" i="45"/>
  <c r="AG75" i="45"/>
  <c r="AC75" i="45"/>
  <c r="Y75" i="45"/>
  <c r="U75" i="45"/>
  <c r="Q75" i="45"/>
  <c r="N75" i="45"/>
  <c r="K75" i="45"/>
  <c r="AK74" i="45"/>
  <c r="AG74" i="45"/>
  <c r="AC74" i="45"/>
  <c r="Y74" i="45"/>
  <c r="U74" i="45"/>
  <c r="Q74" i="45"/>
  <c r="N74" i="45"/>
  <c r="K74" i="45"/>
  <c r="AK73" i="45"/>
  <c r="AG73" i="45"/>
  <c r="AC73" i="45"/>
  <c r="Y73" i="45"/>
  <c r="U73" i="45"/>
  <c r="Q73" i="45"/>
  <c r="N73" i="45"/>
  <c r="K73" i="45"/>
  <c r="AG72" i="45"/>
  <c r="Y19" i="45"/>
  <c r="U19" i="45"/>
  <c r="Q19" i="45"/>
  <c r="Q47" i="45" s="1"/>
  <c r="N19" i="45"/>
  <c r="N47" i="45" s="1"/>
  <c r="K19" i="45"/>
  <c r="AK72" i="45"/>
  <c r="K47" i="45" l="1"/>
  <c r="K35" i="45"/>
  <c r="AK21" i="45"/>
  <c r="N29" i="19"/>
  <c r="N28" i="19"/>
  <c r="K29" i="19" l="1"/>
  <c r="K19" i="5"/>
  <c r="U29" i="19"/>
  <c r="Y24" i="19"/>
  <c r="N73" i="19" l="1"/>
  <c r="K73" i="19"/>
  <c r="U34" i="5"/>
  <c r="K73" i="5"/>
  <c r="N73" i="5"/>
  <c r="U73" i="5"/>
  <c r="AK74" i="19"/>
  <c r="AK75" i="19"/>
  <c r="AK76" i="19"/>
  <c r="AK77" i="19"/>
  <c r="AK78" i="19"/>
  <c r="AK79" i="19"/>
  <c r="AK80" i="19"/>
  <c r="AK81" i="19"/>
  <c r="AG74" i="19"/>
  <c r="AG75" i="19"/>
  <c r="AG76" i="19"/>
  <c r="AG77" i="19"/>
  <c r="AG78" i="19"/>
  <c r="AG79" i="19"/>
  <c r="AG80" i="19"/>
  <c r="AG81" i="19"/>
  <c r="AC74" i="19"/>
  <c r="AC75" i="19"/>
  <c r="AC14" i="19" s="1"/>
  <c r="AC76" i="19"/>
  <c r="AC15" i="19" s="1"/>
  <c r="AC77" i="19"/>
  <c r="AC78" i="19"/>
  <c r="AC79" i="19"/>
  <c r="AC80" i="19"/>
  <c r="AC81" i="19"/>
  <c r="Y74" i="19"/>
  <c r="Y75" i="19"/>
  <c r="Y76" i="19"/>
  <c r="Y77" i="19"/>
  <c r="Y78" i="19"/>
  <c r="Y79" i="19"/>
  <c r="Y80" i="19"/>
  <c r="Y81" i="19"/>
  <c r="U74" i="19"/>
  <c r="U75" i="19"/>
  <c r="U76" i="19"/>
  <c r="U77" i="19"/>
  <c r="U78" i="19"/>
  <c r="U79" i="19"/>
  <c r="U80" i="19"/>
  <c r="U81" i="19"/>
  <c r="U19" i="19" s="1"/>
  <c r="Q74" i="19"/>
  <c r="Q13" i="19" s="1"/>
  <c r="Q75" i="19"/>
  <c r="Q14" i="19" s="1"/>
  <c r="Q76" i="19"/>
  <c r="Q15" i="19" s="1"/>
  <c r="Q77" i="19"/>
  <c r="Q78" i="19"/>
  <c r="Q16" i="19" s="1"/>
  <c r="Q79" i="19"/>
  <c r="Q17" i="19" s="1"/>
  <c r="Q80" i="19"/>
  <c r="Q18" i="19" s="1"/>
  <c r="Q81" i="19"/>
  <c r="Q19" i="19" s="1"/>
  <c r="N74" i="19"/>
  <c r="N75" i="19"/>
  <c r="N76" i="19"/>
  <c r="N15" i="19" s="1"/>
  <c r="N77" i="19"/>
  <c r="N78" i="19"/>
  <c r="N79" i="19"/>
  <c r="N17" i="19" s="1"/>
  <c r="N80" i="19"/>
  <c r="N81" i="19"/>
  <c r="Y73" i="19"/>
  <c r="Y12" i="19" s="1"/>
  <c r="AC73" i="19"/>
  <c r="AG73" i="19"/>
  <c r="AK73" i="19"/>
  <c r="U73" i="19"/>
  <c r="Q73" i="19"/>
  <c r="K74" i="19"/>
  <c r="K13" i="19" s="1"/>
  <c r="K75" i="19"/>
  <c r="K14" i="19" s="1"/>
  <c r="K76" i="19"/>
  <c r="K15" i="19" s="1"/>
  <c r="K77" i="19"/>
  <c r="K78" i="19"/>
  <c r="K79" i="19"/>
  <c r="K17" i="19" s="1"/>
  <c r="K80" i="19"/>
  <c r="K81" i="19"/>
  <c r="AK35" i="19"/>
  <c r="AG35" i="19"/>
  <c r="AC35" i="19"/>
  <c r="Y35" i="19"/>
  <c r="U35" i="19"/>
  <c r="Q35" i="19"/>
  <c r="N35" i="19"/>
  <c r="AK34" i="19"/>
  <c r="AG34" i="19"/>
  <c r="U34" i="19"/>
  <c r="Q34" i="19"/>
  <c r="N34" i="19"/>
  <c r="AK33" i="19"/>
  <c r="AG33" i="19"/>
  <c r="AC33" i="19"/>
  <c r="Y33" i="19"/>
  <c r="U33" i="19"/>
  <c r="Q33" i="19"/>
  <c r="N33" i="19"/>
  <c r="K33" i="19"/>
  <c r="AK32" i="19"/>
  <c r="AG32" i="19"/>
  <c r="U32" i="19"/>
  <c r="Q32" i="19"/>
  <c r="N32" i="19"/>
  <c r="AK31" i="19"/>
  <c r="AG31" i="19"/>
  <c r="AC31" i="19"/>
  <c r="Y31" i="19"/>
  <c r="U31" i="19"/>
  <c r="Q31" i="19"/>
  <c r="N31" i="19"/>
  <c r="K31" i="19"/>
  <c r="AK30" i="19"/>
  <c r="AG30" i="19"/>
  <c r="U30" i="19"/>
  <c r="Q30" i="19"/>
  <c r="K30" i="19"/>
  <c r="Q34" i="5"/>
  <c r="AK34" i="5"/>
  <c r="AG34" i="5"/>
  <c r="AC34" i="5"/>
  <c r="Y34" i="5"/>
  <c r="N34" i="5"/>
  <c r="K34" i="5"/>
  <c r="K28" i="19"/>
  <c r="K27" i="19"/>
  <c r="K26" i="19"/>
  <c r="K25" i="19"/>
  <c r="K24" i="19"/>
  <c r="AO33" i="19" l="1"/>
  <c r="AO31" i="19"/>
  <c r="Y30" i="19"/>
  <c r="AO30" i="19" s="1"/>
  <c r="Y32" i="19"/>
  <c r="Y34" i="19"/>
  <c r="K35" i="19" l="1"/>
  <c r="AO35" i="19" s="1"/>
  <c r="AC30" i="19"/>
  <c r="K32" i="19"/>
  <c r="AO32" i="19" s="1"/>
  <c r="K12" i="19"/>
  <c r="AK29" i="19"/>
  <c r="AG29" i="19"/>
  <c r="AC29" i="19"/>
  <c r="Y29" i="19"/>
  <c r="Q29" i="19"/>
  <c r="AK28" i="19"/>
  <c r="AC32" i="19" l="1"/>
  <c r="K34" i="19"/>
  <c r="B50" i="5"/>
  <c r="B49" i="5"/>
  <c r="K36" i="19" l="1"/>
  <c r="AO34" i="19"/>
  <c r="AC34" i="19"/>
  <c r="AG21" i="5"/>
  <c r="AK11" i="5"/>
  <c r="AK27" i="19" l="1"/>
  <c r="AK26" i="19"/>
  <c r="AK25" i="19"/>
  <c r="AG28" i="19"/>
  <c r="AG27" i="19"/>
  <c r="AG26" i="19"/>
  <c r="AG25" i="19"/>
  <c r="AC28" i="19"/>
  <c r="AC27" i="19"/>
  <c r="AC26" i="19"/>
  <c r="AC25" i="19"/>
  <c r="AK24" i="19"/>
  <c r="AG24" i="19"/>
  <c r="AC24" i="19"/>
  <c r="AK20" i="19"/>
  <c r="AK19" i="19"/>
  <c r="AK18" i="19"/>
  <c r="AK17" i="19"/>
  <c r="AK16" i="19"/>
  <c r="AK15" i="19"/>
  <c r="AK14" i="19"/>
  <c r="AG20" i="19"/>
  <c r="AG19" i="19"/>
  <c r="AG18" i="19"/>
  <c r="AG17" i="19"/>
  <c r="AG16" i="19"/>
  <c r="AG15" i="19"/>
  <c r="AG14" i="19"/>
  <c r="AC20" i="19"/>
  <c r="AC19" i="19"/>
  <c r="AC18" i="19"/>
  <c r="AC17" i="19"/>
  <c r="AC16" i="19"/>
  <c r="AK36" i="19" l="1"/>
  <c r="AG36" i="19"/>
  <c r="AC36" i="19"/>
  <c r="AB36" i="19"/>
  <c r="AF36" i="19"/>
  <c r="AJ36" i="19"/>
  <c r="AO33" i="5"/>
  <c r="AO32" i="5"/>
  <c r="AO31" i="5"/>
  <c r="AO30" i="5"/>
  <c r="AO29" i="5"/>
  <c r="AO28" i="5"/>
  <c r="AO26" i="5"/>
  <c r="AO25" i="5"/>
  <c r="AO24" i="5"/>
  <c r="AO23" i="5"/>
  <c r="AO22" i="5"/>
  <c r="AO18" i="5"/>
  <c r="AO17" i="5"/>
  <c r="AO16" i="5"/>
  <c r="AO15" i="5"/>
  <c r="AO14" i="5"/>
  <c r="AO13" i="5"/>
  <c r="AK19" i="5"/>
  <c r="AG19" i="5"/>
  <c r="AC19" i="5"/>
  <c r="AO12" i="5"/>
  <c r="B26" i="5" l="1"/>
  <c r="B40" i="5"/>
  <c r="B36" i="5"/>
  <c r="B48" i="5"/>
  <c r="B41" i="5"/>
  <c r="B39" i="5"/>
  <c r="B38" i="5"/>
  <c r="B37" i="5"/>
  <c r="AO39" i="5"/>
  <c r="AO37" i="5"/>
  <c r="AO38" i="5"/>
  <c r="U19" i="5"/>
  <c r="U47" i="5" s="1"/>
  <c r="N19" i="5"/>
  <c r="Q19" i="5"/>
  <c r="Y19" i="5"/>
  <c r="Y28" i="19"/>
  <c r="Y27" i="19"/>
  <c r="Y26" i="19"/>
  <c r="Y25" i="19"/>
  <c r="U28" i="19"/>
  <c r="U27" i="19"/>
  <c r="U26" i="19"/>
  <c r="U25" i="19"/>
  <c r="AO25" i="19" s="1"/>
  <c r="U24" i="19"/>
  <c r="AO24" i="19" s="1"/>
  <c r="Q28" i="19"/>
  <c r="Q27" i="19"/>
  <c r="Q26" i="19"/>
  <c r="Q25" i="19"/>
  <c r="Q24" i="19"/>
  <c r="N24" i="19"/>
  <c r="N27" i="19"/>
  <c r="N26" i="19"/>
  <c r="N25" i="19"/>
  <c r="AO26" i="19" l="1"/>
  <c r="AO27" i="19"/>
  <c r="AO28" i="19"/>
  <c r="U36" i="19"/>
  <c r="Q36" i="19"/>
  <c r="Y36" i="19"/>
  <c r="N36" i="19"/>
  <c r="T36" i="19"/>
  <c r="X36" i="19"/>
  <c r="AN36" i="19" l="1"/>
  <c r="AK13" i="19"/>
  <c r="AG13" i="19"/>
  <c r="AC13" i="19"/>
  <c r="AK12" i="19"/>
  <c r="AG12" i="19"/>
  <c r="AC12" i="19"/>
  <c r="AK81" i="5"/>
  <c r="AK80" i="5"/>
  <c r="AK79" i="5"/>
  <c r="AK78" i="5"/>
  <c r="AK77" i="5"/>
  <c r="AK76" i="5"/>
  <c r="AK75" i="5"/>
  <c r="AK74" i="5"/>
  <c r="AK73" i="5"/>
  <c r="AG80" i="5"/>
  <c r="AG79" i="5"/>
  <c r="AG78" i="5"/>
  <c r="AG77" i="5"/>
  <c r="AG76" i="5"/>
  <c r="AG75" i="5"/>
  <c r="AG74" i="5"/>
  <c r="AG73" i="5"/>
  <c r="AC81" i="5"/>
  <c r="AC80" i="5"/>
  <c r="AC79" i="5"/>
  <c r="AC78" i="5"/>
  <c r="AC77" i="5"/>
  <c r="AC76" i="5"/>
  <c r="AC75" i="5"/>
  <c r="AC74" i="5"/>
  <c r="AC73" i="5"/>
  <c r="Y80" i="5"/>
  <c r="Y79" i="5"/>
  <c r="Y78" i="5"/>
  <c r="Y77" i="5"/>
  <c r="Y76" i="5"/>
  <c r="Y75" i="5"/>
  <c r="Y74" i="5"/>
  <c r="Y73" i="5"/>
  <c r="U81" i="5"/>
  <c r="U80" i="5"/>
  <c r="U79" i="5"/>
  <c r="U78" i="5"/>
  <c r="U77" i="5"/>
  <c r="U76" i="5"/>
  <c r="U75" i="5"/>
  <c r="U74" i="5"/>
  <c r="Q80" i="5"/>
  <c r="Q79" i="5"/>
  <c r="Q78" i="5"/>
  <c r="Q77" i="5"/>
  <c r="Q76" i="5"/>
  <c r="Q75" i="5"/>
  <c r="Q74" i="5"/>
  <c r="Q73" i="5"/>
  <c r="N81" i="5"/>
  <c r="N80" i="5"/>
  <c r="N79" i="5"/>
  <c r="N77" i="5"/>
  <c r="N76" i="5"/>
  <c r="N74" i="5"/>
  <c r="K81" i="5"/>
  <c r="K79" i="5"/>
  <c r="K78" i="5"/>
  <c r="K77" i="5"/>
  <c r="Y17" i="19" l="1"/>
  <c r="U17" i="19"/>
  <c r="Y15" i="19"/>
  <c r="N12" i="19"/>
  <c r="AO17" i="19" l="1"/>
  <c r="Q12" i="19"/>
  <c r="U12" i="19"/>
  <c r="AO12" i="19" s="1"/>
  <c r="N16" i="19"/>
  <c r="N18" i="19"/>
  <c r="Q20" i="19"/>
  <c r="N13" i="19"/>
  <c r="N19" i="19"/>
  <c r="N20" i="19"/>
  <c r="K20" i="19"/>
  <c r="K19" i="19"/>
  <c r="U14" i="19"/>
  <c r="U20" i="19"/>
  <c r="Y16" i="19"/>
  <c r="Y18" i="19"/>
  <c r="U16" i="19"/>
  <c r="U18" i="19"/>
  <c r="K16" i="19"/>
  <c r="K18" i="19"/>
  <c r="Y14" i="19"/>
  <c r="Y20" i="19"/>
  <c r="Y19" i="19"/>
  <c r="Y13" i="19"/>
  <c r="N14" i="19"/>
  <c r="U13" i="19"/>
  <c r="U15" i="19"/>
  <c r="AO15" i="19" s="1"/>
  <c r="AK72" i="19"/>
  <c r="AG72" i="19"/>
  <c r="AK23" i="19"/>
  <c r="AK21" i="19"/>
  <c r="AK49" i="19" s="1"/>
  <c r="AG21" i="19"/>
  <c r="AG49" i="19" s="1"/>
  <c r="AC21" i="19"/>
  <c r="AC49" i="19" s="1"/>
  <c r="AO16" i="19" l="1"/>
  <c r="AO20" i="19"/>
  <c r="AO13" i="19"/>
  <c r="AO14" i="19"/>
  <c r="AO18" i="19"/>
  <c r="AO19" i="19"/>
  <c r="U21" i="19"/>
  <c r="U49" i="19" s="1"/>
  <c r="Q21" i="19"/>
  <c r="Q49" i="19" s="1"/>
  <c r="N21" i="19"/>
  <c r="N49" i="19" s="1"/>
  <c r="Y21" i="19"/>
  <c r="Y49" i="19" s="1"/>
  <c r="K21" i="19"/>
  <c r="K49" i="19" s="1"/>
  <c r="AG81" i="5"/>
  <c r="Y81" i="5"/>
  <c r="Q81" i="5"/>
  <c r="K80" i="5"/>
  <c r="N78" i="5"/>
  <c r="K76" i="5"/>
  <c r="N75" i="5"/>
  <c r="K75" i="5"/>
  <c r="K74" i="5"/>
  <c r="AK72" i="5"/>
  <c r="AG72" i="5"/>
  <c r="AO34" i="5"/>
  <c r="Y47" i="5"/>
  <c r="Q47" i="5"/>
  <c r="N47" i="5"/>
  <c r="K47" i="5"/>
  <c r="AK21" i="5"/>
  <c r="AK47" i="5"/>
  <c r="AC47" i="5"/>
  <c r="AG47" i="5" l="1"/>
  <c r="K35" i="5"/>
  <c r="N35" i="5"/>
  <c r="Q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s>
  <commentList>
    <comment ref="J2" authorId="0" shapeId="0" xr:uid="{BF7377B6-70F2-41C7-BB34-A0B7CB01A3FD}">
      <text>
        <r>
          <rPr>
            <b/>
            <sz val="12"/>
            <color indexed="81"/>
            <rFont val="MS P ゴシック"/>
            <family val="3"/>
            <charset val="128"/>
          </rPr>
          <t>このシートを印刷したい場合は、印刷範囲を変更してください。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作成者</author>
  </authors>
  <commentList>
    <comment ref="AG11" authorId="0" shapeId="0" xr:uid="{00000000-0006-0000-0100-000001000000}">
      <text>
        <r>
          <rPr>
            <b/>
            <sz val="9"/>
            <color indexed="81"/>
            <rFont val="ＭＳ Ｐゴシック"/>
            <family val="3"/>
            <charset val="128"/>
          </rPr>
          <t>借入月を入力</t>
        </r>
      </text>
    </comment>
    <comment ref="C12" authorId="1" shapeId="0" xr:uid="{00000000-0006-0000-0100-000002000000}">
      <text>
        <r>
          <rPr>
            <sz val="9"/>
            <color indexed="81"/>
            <rFont val="ＭＳ Ｐゴシック"/>
            <family val="3"/>
            <charset val="128"/>
          </rPr>
          <t>工事費
委託費
用地費
補償費
負担金等
公有財産購入費
事務費
その他　
から選択して下さい。</t>
        </r>
      </text>
    </comment>
    <comment ref="E12" authorId="1" shapeId="0" xr:uid="{00000000-0006-0000-0100-000003000000}">
      <text>
        <r>
          <rPr>
            <sz val="9"/>
            <color indexed="81"/>
            <rFont val="ＭＳ Ｐゴシック"/>
            <family val="3"/>
            <charset val="128"/>
          </rPr>
          <t>左記の事業費の具体的内容（工種等）を記入して下さい。
（工事費の例）電気　設備　建築、等）</t>
        </r>
      </text>
    </comment>
    <comment ref="AO12" authorId="1" shapeId="0" xr:uid="{00000000-0006-0000-0100-000004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3" authorId="1" shapeId="0" xr:uid="{00000000-0006-0000-0100-000005000000}">
      <text>
        <r>
          <rPr>
            <sz val="9"/>
            <color indexed="81"/>
            <rFont val="ＭＳ Ｐゴシック"/>
            <family val="3"/>
            <charset val="128"/>
          </rPr>
          <t>工事費
委託費
用地費
補償費
負担金等
公有財産購入費
事務費
その他　
から選択して下さい。</t>
        </r>
      </text>
    </comment>
    <comment ref="E13" authorId="1" shapeId="0" xr:uid="{00000000-0006-0000-0100-000006000000}">
      <text>
        <r>
          <rPr>
            <sz val="9"/>
            <color indexed="81"/>
            <rFont val="ＭＳ Ｐゴシック"/>
            <family val="3"/>
            <charset val="128"/>
          </rPr>
          <t>左記の事業費の具体的内容（工種等）を記入して下さい。
（工事費の例）電気　設備　建築、等）</t>
        </r>
      </text>
    </comment>
    <comment ref="AO13" authorId="1" shapeId="0" xr:uid="{00000000-0006-0000-0100-000007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4" authorId="1" shapeId="0" xr:uid="{00000000-0006-0000-0100-000008000000}">
      <text>
        <r>
          <rPr>
            <sz val="9"/>
            <color indexed="81"/>
            <rFont val="ＭＳ Ｐゴシック"/>
            <family val="3"/>
            <charset val="128"/>
          </rPr>
          <t>工事費
委託費
用地費
補償費
負担金等
公有財産購入費
事務費
その他　
から選択して下さい。</t>
        </r>
      </text>
    </comment>
    <comment ref="E14" authorId="1" shapeId="0" xr:uid="{00000000-0006-0000-0100-000009000000}">
      <text>
        <r>
          <rPr>
            <sz val="9"/>
            <color indexed="81"/>
            <rFont val="ＭＳ Ｐゴシック"/>
            <family val="3"/>
            <charset val="128"/>
          </rPr>
          <t>左記の事業費の具体的内容（工種等）を記入して下さい。
（工事費の例）電気　設備　建築、等）</t>
        </r>
      </text>
    </comment>
    <comment ref="AO14" authorId="1" shapeId="0" xr:uid="{00000000-0006-0000-0100-00000A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5" authorId="1" shapeId="0" xr:uid="{00000000-0006-0000-0100-00000B000000}">
      <text>
        <r>
          <rPr>
            <sz val="9"/>
            <color indexed="81"/>
            <rFont val="ＭＳ Ｐゴシック"/>
            <family val="3"/>
            <charset val="128"/>
          </rPr>
          <t>工事費
委託費
用地費
補償費
負担金等
公有財産購入費
事務費
その他　
から選択して下さい。</t>
        </r>
      </text>
    </comment>
    <comment ref="E15" authorId="1" shapeId="0" xr:uid="{00000000-0006-0000-0100-00000C000000}">
      <text>
        <r>
          <rPr>
            <sz val="9"/>
            <color indexed="81"/>
            <rFont val="ＭＳ Ｐゴシック"/>
            <family val="3"/>
            <charset val="128"/>
          </rPr>
          <t>左記の事業費の具体的内容（工種等）を記入して下さい。
（工事費の例）電気　設備　建築、等）</t>
        </r>
      </text>
    </comment>
    <comment ref="AO15" authorId="1" shapeId="0" xr:uid="{00000000-0006-0000-0100-00000D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6" authorId="1" shapeId="0" xr:uid="{00000000-0006-0000-0100-00000E000000}">
      <text>
        <r>
          <rPr>
            <sz val="9"/>
            <color indexed="81"/>
            <rFont val="ＭＳ Ｐゴシック"/>
            <family val="3"/>
            <charset val="128"/>
          </rPr>
          <t>工事費
委託費
用地費
補償費
負担金等
公有財産購入費
事務費
その他　
から選択して下さい。</t>
        </r>
      </text>
    </comment>
    <comment ref="E16" authorId="1" shapeId="0" xr:uid="{00000000-0006-0000-0100-00000F000000}">
      <text>
        <r>
          <rPr>
            <sz val="9"/>
            <color indexed="81"/>
            <rFont val="ＭＳ Ｐゴシック"/>
            <family val="3"/>
            <charset val="128"/>
          </rPr>
          <t>左記の事業費の具体的内容（工種等）を記入して下さい。
（工事費の例）電気　設備　建築、等）</t>
        </r>
      </text>
    </comment>
    <comment ref="AO16" authorId="1" shapeId="0" xr:uid="{00000000-0006-0000-0100-000010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7" authorId="1" shapeId="0" xr:uid="{00000000-0006-0000-0100-000011000000}">
      <text>
        <r>
          <rPr>
            <sz val="9"/>
            <color indexed="81"/>
            <rFont val="ＭＳ Ｐゴシック"/>
            <family val="3"/>
            <charset val="128"/>
          </rPr>
          <t>工事費
委託費
用地費
補償費
負担金等
公有財産購入費
事務費
その他　
から選択して下さい。</t>
        </r>
      </text>
    </comment>
    <comment ref="E17" authorId="1" shapeId="0" xr:uid="{00000000-0006-0000-0100-000012000000}">
      <text>
        <r>
          <rPr>
            <sz val="9"/>
            <color indexed="81"/>
            <rFont val="ＭＳ Ｐゴシック"/>
            <family val="3"/>
            <charset val="128"/>
          </rPr>
          <t>左記の事業費の具体的内容（工種等）を記入して下さい。
（工事費の例）電気　設備　建築、等）</t>
        </r>
      </text>
    </comment>
    <comment ref="AO17" authorId="1" shapeId="0" xr:uid="{00000000-0006-0000-0100-000013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C18" authorId="1" shapeId="0" xr:uid="{00000000-0006-0000-0100-000014000000}">
      <text>
        <r>
          <rPr>
            <sz val="9"/>
            <color indexed="81"/>
            <rFont val="ＭＳ Ｐゴシック"/>
            <family val="3"/>
            <charset val="128"/>
          </rPr>
          <t>工事費
委託費
用地費
補償費
負担金等
公有財産購入費
事務費
その他　
から選択して下さい。</t>
        </r>
      </text>
    </comment>
    <comment ref="E18" authorId="1" shapeId="0" xr:uid="{00000000-0006-0000-0100-000015000000}">
      <text>
        <r>
          <rPr>
            <sz val="9"/>
            <color indexed="81"/>
            <rFont val="ＭＳ Ｐゴシック"/>
            <family val="3"/>
            <charset val="128"/>
          </rPr>
          <t>左記の事業費の具体的内容（工種等）を記入して下さい。
（工事費の例）電気　設備　建築、等）</t>
        </r>
      </text>
    </comment>
    <comment ref="AO18" authorId="1" shapeId="0" xr:uid="{00000000-0006-0000-0100-000016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K19" authorId="1" shapeId="0" xr:uid="{00000000-0006-0000-0100-000017000000}">
      <text>
        <r>
          <rPr>
            <b/>
            <sz val="9"/>
            <color indexed="81"/>
            <rFont val="ＭＳ Ｐゴシック"/>
            <family val="3"/>
            <charset val="128"/>
          </rPr>
          <t>支出金額≠収入金額の場合はセルの色が赤くなります</t>
        </r>
      </text>
    </comment>
    <comment ref="N19" authorId="1" shapeId="0" xr:uid="{00000000-0006-0000-0100-000018000000}">
      <text>
        <r>
          <rPr>
            <b/>
            <sz val="9"/>
            <color indexed="81"/>
            <rFont val="ＭＳ Ｐゴシック"/>
            <family val="3"/>
            <charset val="128"/>
          </rPr>
          <t>支出金額≠収入金額の場合はセルの色が赤くなります</t>
        </r>
      </text>
    </comment>
    <comment ref="Q19" authorId="1" shapeId="0" xr:uid="{00000000-0006-0000-0100-000019000000}">
      <text>
        <r>
          <rPr>
            <b/>
            <sz val="9"/>
            <color indexed="81"/>
            <rFont val="ＭＳ Ｐゴシック"/>
            <family val="3"/>
            <charset val="128"/>
          </rPr>
          <t>支出金額≠収入金額の場合はセルの色が赤くなります</t>
        </r>
      </text>
    </comment>
    <comment ref="U19" authorId="1" shapeId="0" xr:uid="{00000000-0006-0000-0100-00001A000000}">
      <text>
        <r>
          <rPr>
            <sz val="9"/>
            <color indexed="81"/>
            <rFont val="ＭＳ Ｐゴシック"/>
            <family val="3"/>
            <charset val="128"/>
          </rPr>
          <t xml:space="preserve">支出金額≠収入金額の場合はセルの色が赤くなります
</t>
        </r>
      </text>
    </comment>
    <comment ref="Y19" authorId="1" shapeId="0" xr:uid="{00000000-0006-0000-0100-00001B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C19" authorId="1" shapeId="0" xr:uid="{00000000-0006-0000-0100-00001C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G19" authorId="1" shapeId="0" xr:uid="{00000000-0006-0000-0100-00001D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K19" authorId="1" shapeId="0" xr:uid="{00000000-0006-0000-0100-00001E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AO22" authorId="1" shapeId="0" xr:uid="{00000000-0006-0000-0100-00001F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3" authorId="1" shapeId="0" xr:uid="{00000000-0006-0000-0100-000020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4" authorId="1" shapeId="0" xr:uid="{00000000-0006-0000-0100-000021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5" authorId="1" shapeId="0" xr:uid="{00000000-0006-0000-0100-000022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B26" authorId="1" shapeId="0" xr:uid="{00000000-0006-0000-0100-000023000000}">
      <text>
        <r>
          <rPr>
            <sz val="9"/>
            <color indexed="81"/>
            <rFont val="ＭＳ Ｐゴシック"/>
            <family val="3"/>
            <charset val="128"/>
          </rPr>
          <t>以下のすべての条件を満たす場合はOK　　①本債（K26）が起債限度額のうちの財政融資資金（K40）以下　②借入申込をしている額合計（K26：K28）が起債限度額（K39）以下　③本債（K26）が起債同意額合計（N42:N45）以下　④借入申込をしている額の合計（K26:K28）が起債同意額のうち本件借入分の合計（I42:I45）以下</t>
        </r>
      </text>
    </comment>
    <comment ref="AO26" authorId="1" shapeId="0" xr:uid="{00000000-0006-0000-0100-000024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U27" authorId="0" shapeId="0" xr:uid="{00000000-0006-0000-0100-000025000000}">
      <text>
        <r>
          <rPr>
            <b/>
            <sz val="9"/>
            <color indexed="81"/>
            <rFont val="ＭＳ Ｐゴシック"/>
            <family val="3"/>
            <charset val="128"/>
          </rPr>
          <t>特定財源がない事業は、「本債」の額を入力</t>
        </r>
      </text>
    </comment>
    <comment ref="Y27" authorId="0" shapeId="0" xr:uid="{00000000-0006-0000-0100-000026000000}">
      <text>
        <r>
          <rPr>
            <b/>
            <sz val="9"/>
            <color indexed="81"/>
            <rFont val="ＭＳ Ｐゴシック"/>
            <family val="3"/>
            <charset val="128"/>
          </rPr>
          <t>特定財源がない事業は、「本債」の額を入力</t>
        </r>
      </text>
    </comment>
    <comment ref="AC27" authorId="0" shapeId="0" xr:uid="{00000000-0006-0000-0100-000027000000}">
      <text>
        <r>
          <rPr>
            <b/>
            <sz val="9"/>
            <color indexed="81"/>
            <rFont val="ＭＳ Ｐゴシック"/>
            <family val="3"/>
            <charset val="128"/>
          </rPr>
          <t>特定財源がない事業は、「本債」の額を入力</t>
        </r>
      </text>
    </comment>
    <comment ref="AG27" authorId="0" shapeId="0" xr:uid="{00000000-0006-0000-0100-000028000000}">
      <text>
        <r>
          <rPr>
            <b/>
            <sz val="9"/>
            <color indexed="81"/>
            <rFont val="ＭＳ Ｐゴシック"/>
            <family val="3"/>
            <charset val="128"/>
          </rPr>
          <t>特定財源がない事業は、「本債」の額を入力</t>
        </r>
      </text>
    </comment>
    <comment ref="AK27" authorId="0" shapeId="0" xr:uid="{00000000-0006-0000-0100-000029000000}">
      <text>
        <r>
          <rPr>
            <b/>
            <sz val="9"/>
            <color indexed="81"/>
            <rFont val="ＭＳ Ｐゴシック"/>
            <family val="3"/>
            <charset val="128"/>
          </rPr>
          <t>特定財源がない事業は、「本債」の額を入力</t>
        </r>
      </text>
    </comment>
    <comment ref="AO28" authorId="1" shapeId="0" xr:uid="{00000000-0006-0000-0100-00002A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29" authorId="1" shapeId="0" xr:uid="{00000000-0006-0000-0100-00002B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0" authorId="1" shapeId="0" xr:uid="{00000000-0006-0000-0100-00002C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1" authorId="1" shapeId="0" xr:uid="{00000000-0006-0000-0100-00002D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2" authorId="1" shapeId="0" xr:uid="{00000000-0006-0000-0100-00002E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AO33" authorId="1" shapeId="0" xr:uid="{00000000-0006-0000-0100-00002F000000}">
      <text>
        <r>
          <rPr>
            <sz val="11"/>
            <color indexed="81"/>
            <rFont val="ＭＳ Ｐゴシック"/>
            <family val="3"/>
            <charset val="128"/>
          </rPr>
          <t xml:space="preserve">支出金額（K）＝決算額（U）+繰越額（Y）＝前月まで（AC）+　月（AG）+　月以降（AK）の場合はOK、異なる場合はNG
</t>
        </r>
        <r>
          <rPr>
            <sz val="9"/>
            <color indexed="81"/>
            <rFont val="ＭＳ Ｐゴシック"/>
            <family val="3"/>
            <charset val="128"/>
          </rPr>
          <t xml:space="preserve">
</t>
        </r>
      </text>
    </comment>
    <comment ref="K34" authorId="1" shapeId="0" xr:uid="{00000000-0006-0000-0100-000030000000}">
      <text>
        <r>
          <rPr>
            <sz val="9"/>
            <color indexed="81"/>
            <rFont val="ＭＳ Ｐゴシック"/>
            <family val="3"/>
            <charset val="128"/>
          </rPr>
          <t xml:space="preserve">支出金額≠収入金額の場合はセルの色が赤くなります
</t>
        </r>
      </text>
    </comment>
    <comment ref="N34" authorId="1" shapeId="0" xr:uid="{00000000-0006-0000-0100-000031000000}">
      <text>
        <r>
          <rPr>
            <sz val="9"/>
            <color indexed="81"/>
            <rFont val="ＭＳ Ｐゴシック"/>
            <family val="3"/>
            <charset val="128"/>
          </rPr>
          <t xml:space="preserve">支出金額≠収入金額の場合はセルの色が赤くなります
</t>
        </r>
      </text>
    </comment>
    <comment ref="Q34" authorId="1" shapeId="0" xr:uid="{00000000-0006-0000-0100-000032000000}">
      <text>
        <r>
          <rPr>
            <b/>
            <sz val="9"/>
            <color indexed="81"/>
            <rFont val="ＭＳ Ｐゴシック"/>
            <family val="3"/>
            <charset val="128"/>
          </rPr>
          <t xml:space="preserve">支出金額≠収入金額の場合はセルの色が赤くなります
</t>
        </r>
      </text>
    </comment>
    <comment ref="U34" authorId="1" shapeId="0" xr:uid="{00000000-0006-0000-0100-000033000000}">
      <text>
        <r>
          <rPr>
            <sz val="9"/>
            <color indexed="81"/>
            <rFont val="ＭＳ Ｐゴシック"/>
            <family val="3"/>
            <charset val="128"/>
          </rPr>
          <t xml:space="preserve">支出金額≠収入金額の場合はセルの色が赤くなります
</t>
        </r>
      </text>
    </comment>
    <comment ref="Y34" authorId="1" shapeId="0" xr:uid="{00000000-0006-0000-0100-000034000000}">
      <text>
        <r>
          <rPr>
            <sz val="9"/>
            <color indexed="81"/>
            <rFont val="ＭＳ Ｐゴシック"/>
            <family val="3"/>
            <charset val="128"/>
          </rPr>
          <t xml:space="preserve">支出金額≠収入金額の場合はセルの色が赤くなります
</t>
        </r>
      </text>
    </comment>
    <comment ref="AC34" authorId="1" shapeId="0" xr:uid="{00000000-0006-0000-0100-000035000000}">
      <text>
        <r>
          <rPr>
            <sz val="9"/>
            <color indexed="81"/>
            <rFont val="ＭＳ Ｐゴシック"/>
            <family val="3"/>
            <charset val="128"/>
          </rPr>
          <t xml:space="preserve">支出金額≠収入金額の場合はセルの色が赤くなります
</t>
        </r>
      </text>
    </comment>
    <comment ref="AG34" authorId="1" shapeId="0" xr:uid="{00000000-0006-0000-0100-000036000000}">
      <text>
        <r>
          <rPr>
            <sz val="9"/>
            <color indexed="81"/>
            <rFont val="ＭＳ Ｐゴシック"/>
            <family val="3"/>
            <charset val="128"/>
          </rPr>
          <t xml:space="preserve">支出金額≠収入金額の場合はセルの色が赤くなります
</t>
        </r>
      </text>
    </comment>
    <comment ref="AK34" authorId="1" shapeId="0" xr:uid="{00000000-0006-0000-0100-000037000000}">
      <text>
        <r>
          <rPr>
            <sz val="9"/>
            <color indexed="81"/>
            <rFont val="ＭＳ Ｐゴシック"/>
            <family val="3"/>
            <charset val="128"/>
          </rPr>
          <t xml:space="preserve">支出金額≠収入金額の場合はセルの色が赤くなります
</t>
        </r>
      </text>
    </comment>
    <comment ref="B36" authorId="1" shapeId="0" xr:uid="{00000000-0006-0000-0100-000038000000}">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B37" authorId="1" shapeId="0" xr:uid="{00000000-0006-0000-0100-000039000000}">
      <text>
        <r>
          <rPr>
            <sz val="11"/>
            <color indexed="81"/>
            <rFont val="ＭＳ Ｐゴシック"/>
            <family val="3"/>
            <charset val="128"/>
          </rPr>
          <t>会計年度：入力なければNG</t>
        </r>
      </text>
    </comment>
    <comment ref="AO37" authorId="1" shapeId="0" xr:uid="{00000000-0006-0000-0100-00003A000000}">
      <text>
        <r>
          <rPr>
            <sz val="9"/>
            <color indexed="81"/>
            <rFont val="ＭＳ Ｐゴシック"/>
            <family val="3"/>
            <charset val="128"/>
          </rPr>
          <t xml:space="preserve">議決年月日：入力
なければNG
</t>
        </r>
      </text>
    </comment>
    <comment ref="B38" authorId="1" shapeId="0" xr:uid="{00000000-0006-0000-0100-00003B000000}">
      <text>
        <r>
          <rPr>
            <sz val="11"/>
            <color indexed="81"/>
            <rFont val="ＭＳ Ｐゴシック"/>
            <family val="3"/>
            <charset val="128"/>
          </rPr>
          <t>会計名：入力なければNG</t>
        </r>
      </text>
    </comment>
    <comment ref="AO38" authorId="1" shapeId="0" xr:uid="{00000000-0006-0000-0100-00003C000000}">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1" shapeId="0" xr:uid="{00000000-0006-0000-0100-00003D000000}">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1" shapeId="0" xr:uid="{00000000-0006-0000-0100-00003E000000}">
      <text>
        <r>
          <rPr>
            <sz val="11"/>
            <color indexed="81"/>
            <rFont val="ＭＳ Ｐゴシック"/>
            <family val="3"/>
            <charset val="128"/>
          </rPr>
          <t xml:space="preserve">年1回払いの場合は■
</t>
        </r>
      </text>
    </comment>
    <comment ref="AD39" authorId="1" shapeId="0" xr:uid="{00000000-0006-0000-0100-00003F000000}">
      <text>
        <r>
          <rPr>
            <sz val="11"/>
            <color indexed="81"/>
            <rFont val="ＭＳ Ｐゴシック"/>
            <family val="3"/>
            <charset val="128"/>
          </rPr>
          <t xml:space="preserve">年2回払いの場合は■
</t>
        </r>
      </text>
    </comment>
    <comment ref="AG39" authorId="1" shapeId="0" xr:uid="{00000000-0006-0000-0100-000040000000}">
      <text>
        <r>
          <rPr>
            <sz val="11"/>
            <color indexed="81"/>
            <rFont val="ＭＳ Ｐゴシック"/>
            <family val="3"/>
            <charset val="128"/>
          </rPr>
          <t xml:space="preserve">返済する元利金（元金+利息）が一定の場合は■
</t>
        </r>
      </text>
    </comment>
    <comment ref="AJ39" authorId="1" shapeId="0" xr:uid="{00000000-0006-0000-0100-000041000000}">
      <text>
        <r>
          <rPr>
            <sz val="11"/>
            <color indexed="81"/>
            <rFont val="ＭＳ Ｐゴシック"/>
            <family val="3"/>
            <charset val="128"/>
          </rPr>
          <t xml:space="preserve">返済する元金が一定の場合は■
</t>
        </r>
      </text>
    </comment>
    <comment ref="AO39" authorId="1" shapeId="0" xr:uid="{00000000-0006-0000-0100-000042000000}">
      <text>
        <r>
          <rPr>
            <sz val="11"/>
            <color indexed="81"/>
            <rFont val="ＭＳ Ｐゴシック"/>
            <family val="3"/>
            <charset val="128"/>
          </rPr>
          <t>利率：入力なければNG</t>
        </r>
      </text>
    </comment>
    <comment ref="B40" authorId="1" shapeId="0" xr:uid="{00000000-0006-0000-0100-000043000000}">
      <text>
        <r>
          <rPr>
            <sz val="11"/>
            <color indexed="81"/>
            <rFont val="ＭＳ Ｐゴシック"/>
            <family val="3"/>
            <charset val="128"/>
          </rPr>
          <t>起債限度額：入力なければNG</t>
        </r>
      </text>
    </comment>
    <comment ref="B41" authorId="1" shapeId="0" xr:uid="{00000000-0006-0000-0100-000044000000}">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1" shapeId="0" xr:uid="{00000000-0006-0000-0100-000045000000}">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K47" authorId="1" shapeId="0" xr:uid="{00000000-0006-0000-0100-000046000000}">
      <text>
        <r>
          <rPr>
            <sz val="11"/>
            <color indexed="81"/>
            <rFont val="ＭＳ Ｐゴシック"/>
            <family val="3"/>
            <charset val="128"/>
          </rPr>
          <t>支出金額≠収入金額の場合はNG</t>
        </r>
      </text>
    </comment>
    <comment ref="N47" authorId="1" shapeId="0" xr:uid="{00000000-0006-0000-0100-000047000000}">
      <text>
        <r>
          <rPr>
            <sz val="9"/>
            <color indexed="81"/>
            <rFont val="ＭＳ Ｐゴシック"/>
            <family val="3"/>
            <charset val="128"/>
          </rPr>
          <t xml:space="preserve">支出金額≠収入金額の場合はNG
</t>
        </r>
      </text>
    </comment>
    <comment ref="Q47" authorId="1" shapeId="0" xr:uid="{00000000-0006-0000-0100-000048000000}">
      <text>
        <r>
          <rPr>
            <sz val="9"/>
            <color indexed="81"/>
            <rFont val="ＭＳ Ｐゴシック"/>
            <family val="3"/>
            <charset val="128"/>
          </rPr>
          <t xml:space="preserve">支出金額≠収入金額の場合はNG
</t>
        </r>
      </text>
    </comment>
    <comment ref="U47" authorId="1" shapeId="0" xr:uid="{00000000-0006-0000-0100-000049000000}">
      <text>
        <r>
          <rPr>
            <sz val="9"/>
            <color indexed="81"/>
            <rFont val="ＭＳ Ｐゴシック"/>
            <family val="3"/>
            <charset val="128"/>
          </rPr>
          <t>支出金額≠収入金額の場合はNG</t>
        </r>
      </text>
    </comment>
    <comment ref="Y47" authorId="1" shapeId="0" xr:uid="{00000000-0006-0000-0100-00004A000000}">
      <text>
        <r>
          <rPr>
            <sz val="9"/>
            <color indexed="81"/>
            <rFont val="ＭＳ Ｐゴシック"/>
            <family val="3"/>
            <charset val="128"/>
          </rPr>
          <t>支出金額≠収入金額の場合はNG</t>
        </r>
      </text>
    </comment>
    <comment ref="AC47" authorId="1" shapeId="0" xr:uid="{00000000-0006-0000-0100-00004B000000}">
      <text>
        <r>
          <rPr>
            <sz val="9"/>
            <color indexed="81"/>
            <rFont val="ＭＳ Ｐゴシック"/>
            <family val="3"/>
            <charset val="128"/>
          </rPr>
          <t xml:space="preserve">支出金額≠収入金額の場合はNG
</t>
        </r>
      </text>
    </comment>
    <comment ref="AG47" authorId="1" shapeId="0" xr:uid="{00000000-0006-0000-0100-00004C000000}">
      <text>
        <r>
          <rPr>
            <sz val="9"/>
            <color indexed="81"/>
            <rFont val="ＭＳ Ｐゴシック"/>
            <family val="3"/>
            <charset val="128"/>
          </rPr>
          <t xml:space="preserve">支出金額≠収入金額の場合はNG
</t>
        </r>
      </text>
    </comment>
    <comment ref="AK47" authorId="1" shapeId="0" xr:uid="{00000000-0006-0000-0100-00004D000000}">
      <text>
        <r>
          <rPr>
            <sz val="9"/>
            <color indexed="81"/>
            <rFont val="ＭＳ Ｐゴシック"/>
            <family val="3"/>
            <charset val="128"/>
          </rPr>
          <t>支出金額≠収入金額の場合はNG</t>
        </r>
      </text>
    </comment>
    <comment ref="B48" authorId="1" shapeId="0" xr:uid="{00000000-0006-0000-0100-00004E000000}">
      <text>
        <r>
          <rPr>
            <sz val="9"/>
            <color indexed="81"/>
            <rFont val="ＭＳ Ｐゴシック"/>
            <family val="3"/>
            <charset val="128"/>
          </rPr>
          <t>口座の変更：選択なければNG</t>
        </r>
      </text>
    </comment>
    <comment ref="H48" authorId="1" shapeId="0" xr:uid="{00000000-0006-0000-0100-00004F000000}">
      <text>
        <r>
          <rPr>
            <b/>
            <sz val="9"/>
            <color indexed="81"/>
            <rFont val="ＭＳ Ｐゴシック"/>
            <family val="3"/>
            <charset val="128"/>
          </rPr>
          <t>「要」又は「否」を選択してください</t>
        </r>
      </text>
    </comment>
    <comment ref="B49" authorId="1" shapeId="0" xr:uid="{00000000-0006-0000-0100-000050000000}">
      <text>
        <r>
          <rPr>
            <sz val="9"/>
            <color indexed="81"/>
            <rFont val="ＭＳ Ｐゴシック"/>
            <family val="3"/>
            <charset val="128"/>
          </rPr>
          <t>進捗状況：長期貸付で選択ない場合、起債前貸で選択がある場合NG</t>
        </r>
      </text>
    </comment>
    <comment ref="H49" authorId="1" shapeId="0" xr:uid="{00000000-0006-0000-0100-000051000000}">
      <text>
        <r>
          <rPr>
            <b/>
            <sz val="9"/>
            <color indexed="81"/>
            <rFont val="ＭＳ Ｐゴシック"/>
            <family val="3"/>
            <charset val="128"/>
          </rPr>
          <t>「完成」又は「完成見込み」を選択してください。
起債前貸時は選択不要。</t>
        </r>
      </text>
    </comment>
    <comment ref="B50" authorId="1" shapeId="0" xr:uid="{00000000-0006-0000-0100-000052000000}">
      <text>
        <r>
          <rPr>
            <sz val="9"/>
            <color indexed="81"/>
            <rFont val="ＭＳ Ｐゴシック"/>
            <family val="3"/>
            <charset val="128"/>
          </rPr>
          <t>進捗状況が「完成見込み」で完成が見込まれる理由がブランクの場合はNG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作成者</author>
  </authors>
  <commentList>
    <comment ref="E4" authorId="0" shapeId="0" xr:uid="{00000000-0006-0000-0200-000006000000}">
      <text>
        <r>
          <rPr>
            <b/>
            <sz val="9"/>
            <color indexed="81"/>
            <rFont val="MS P ゴシック"/>
            <family val="3"/>
            <charset val="128"/>
          </rPr>
          <t>複数事業の場合に記載。
「貸付予定額通知書」の該当事業名を記載してください。</t>
        </r>
      </text>
    </comment>
    <comment ref="AO12" authorId="1" shapeId="0" xr:uid="{8E314A4B-91D2-4E4F-AAA1-EB5870665AD5}">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G13" authorId="0" shapeId="0" xr:uid="{00000000-0006-0000-0200-000009000000}">
      <text>
        <r>
          <rPr>
            <b/>
            <sz val="9"/>
            <color indexed="81"/>
            <rFont val="MS P ゴシック"/>
            <family val="3"/>
            <charset val="128"/>
          </rPr>
          <t>申請事業全体中で最も早い開始日</t>
        </r>
      </text>
    </comment>
    <comment ref="AO13" authorId="1" shapeId="0" xr:uid="{76FD53D4-10AE-4DC1-A2FF-ED85807B6CD7}">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AO14" authorId="1" shapeId="0" xr:uid="{EC726A62-C2CF-4C46-896E-43D80C22FD14}">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AO15" authorId="1" shapeId="0" xr:uid="{E295F23C-A754-4D3A-B933-BD9EF716EDD8}">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G16" authorId="0" shapeId="0" xr:uid="{00000000-0006-0000-0200-00000D000000}">
      <text>
        <r>
          <rPr>
            <b/>
            <sz val="9"/>
            <color indexed="81"/>
            <rFont val="MS P ゴシック"/>
            <family val="3"/>
            <charset val="128"/>
          </rPr>
          <t>今回の借入申込申請の対象事業全体の中で最も遅い完成（見込）日</t>
        </r>
      </text>
    </comment>
    <comment ref="AO16" authorId="1" shapeId="0" xr:uid="{48C5980F-1C39-4B31-B2BA-80FC787DE00B}">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AO17" authorId="1" shapeId="0" xr:uid="{077E22B9-A57A-41D7-B961-0DCFB9A2D849}">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AO18" authorId="1" shapeId="0" xr:uid="{20953282-D6D6-4BA6-B98E-1E731CC28305}">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AO19" authorId="1" shapeId="0" xr:uid="{CF2193BC-DFD1-428A-B141-10053A296FD6}">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AO20" authorId="1" shapeId="0" xr:uid="{0BF9ED69-F38B-4680-91A9-756F9DA098FB}">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AO24" authorId="1" shapeId="0" xr:uid="{A1A276CF-D2F8-4400-B60E-8F1E585E6505}">
      <text>
        <r>
          <rPr>
            <sz val="11"/>
            <color indexed="81"/>
            <rFont val="ＭＳ Ｐゴシック"/>
            <family val="3"/>
            <charset val="128"/>
          </rPr>
          <t>収入金額（K）
＝決算額（U）+繰越額（Y）
となっていない場合はNG</t>
        </r>
      </text>
    </comment>
    <comment ref="AO25" authorId="1" shapeId="0" xr:uid="{9ED82863-CDC0-4AD7-8605-B11D2AB189C6}">
      <text>
        <r>
          <rPr>
            <sz val="11"/>
            <color indexed="81"/>
            <rFont val="ＭＳ Ｐゴシック"/>
            <family val="3"/>
            <charset val="128"/>
          </rPr>
          <t>収入金額（K）
＝決算額（U）+繰越額（Y）
となっていない場合はNG</t>
        </r>
      </text>
    </comment>
    <comment ref="AO26" authorId="1" shapeId="0" xr:uid="{C37E2EC1-DCB2-40A4-802B-74E8948F7C05}">
      <text>
        <r>
          <rPr>
            <sz val="11"/>
            <color indexed="81"/>
            <rFont val="ＭＳ Ｐゴシック"/>
            <family val="3"/>
            <charset val="128"/>
          </rPr>
          <t>収入金額（K）
＝決算額（U）+繰越額（Y）
となっていない場合はNG</t>
        </r>
      </text>
    </comment>
    <comment ref="AO27" authorId="1" shapeId="0" xr:uid="{BB22B2EF-BEA5-4318-84E8-EB769996EA28}">
      <text>
        <r>
          <rPr>
            <sz val="11"/>
            <color indexed="81"/>
            <rFont val="ＭＳ Ｐゴシック"/>
            <family val="3"/>
            <charset val="128"/>
          </rPr>
          <t>収入金額（K）
＝決算額（U）+繰越額（Y）
となっていない場合はNG</t>
        </r>
      </text>
    </comment>
    <comment ref="AO28" authorId="1" shapeId="0" xr:uid="{DCBDBE7D-8878-4513-81C7-963200B96345}">
      <text>
        <r>
          <rPr>
            <sz val="11"/>
            <color indexed="81"/>
            <rFont val="ＭＳ Ｐゴシック"/>
            <family val="3"/>
            <charset val="128"/>
          </rPr>
          <t>収入金額（K）
＝決算額（U）+繰越額（Y）
となっていない場合はNG</t>
        </r>
      </text>
    </comment>
    <comment ref="AO30" authorId="1" shapeId="0" xr:uid="{C8AEBE77-86E1-4AFE-82C9-73D2135A3447}">
      <text>
        <r>
          <rPr>
            <sz val="11"/>
            <color indexed="81"/>
            <rFont val="ＭＳ Ｐゴシック"/>
            <family val="3"/>
            <charset val="128"/>
          </rPr>
          <t>収入金額（K）
＝決算額（U）+繰越額（Y）
となっていない場合はNG</t>
        </r>
      </text>
    </comment>
    <comment ref="AO31" authorId="1" shapeId="0" xr:uid="{C7FABEAA-0B2D-476D-ABE9-CC7B2B506496}">
      <text>
        <r>
          <rPr>
            <sz val="11"/>
            <color indexed="81"/>
            <rFont val="ＭＳ Ｐゴシック"/>
            <family val="3"/>
            <charset val="128"/>
          </rPr>
          <t>収入金額（K）
＝決算額（U）+繰越額（Y）
となっていない場合はNG</t>
        </r>
      </text>
    </comment>
    <comment ref="AO32" authorId="1" shapeId="0" xr:uid="{B945F8E5-78DD-435B-9FEF-1EDB0F6B1CA7}">
      <text>
        <r>
          <rPr>
            <sz val="11"/>
            <color indexed="81"/>
            <rFont val="ＭＳ Ｐゴシック"/>
            <family val="3"/>
            <charset val="128"/>
          </rPr>
          <t>収入金額（K）
＝決算額（U）+繰越額（Y）
となっていない場合はNG</t>
        </r>
      </text>
    </comment>
    <comment ref="AO33" authorId="1" shapeId="0" xr:uid="{1BE37C07-E6C3-4252-82F1-080A6AACBE73}">
      <text>
        <r>
          <rPr>
            <sz val="11"/>
            <color indexed="81"/>
            <rFont val="ＭＳ Ｐゴシック"/>
            <family val="3"/>
            <charset val="128"/>
          </rPr>
          <t>収入金額（K）
＝決算額（U）+繰越額（Y）
となっていない場合はNG</t>
        </r>
      </text>
    </comment>
    <comment ref="AO34" authorId="1" shapeId="0" xr:uid="{8F181626-6B4C-4CBD-8790-24FF54B66A5B}">
      <text>
        <r>
          <rPr>
            <sz val="11"/>
            <color indexed="81"/>
            <rFont val="ＭＳ Ｐゴシック"/>
            <family val="3"/>
            <charset val="128"/>
          </rPr>
          <t>収入金額（K）
＝決算額（U）+繰越額（Y）
となっていない場合はNG</t>
        </r>
      </text>
    </comment>
    <comment ref="AO35" authorId="1" shapeId="0" xr:uid="{445C09EB-2A28-431B-B9FD-536F819E8C81}">
      <text>
        <r>
          <rPr>
            <sz val="11"/>
            <color indexed="81"/>
            <rFont val="ＭＳ Ｐゴシック"/>
            <family val="3"/>
            <charset val="128"/>
          </rPr>
          <t>収入金額（K）
＝決算額（U）+繰越額（Y）
となっていない場合はNG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s>
  <commentList>
    <comment ref="A1" authorId="0" shapeId="0" xr:uid="{0270A1DC-5390-46C8-A2A7-1D466EDF0747}">
      <text>
        <r>
          <rPr>
            <b/>
            <sz val="18"/>
            <color indexed="81"/>
            <rFont val="MS P ゴシック"/>
            <family val="3"/>
            <charset val="128"/>
          </rPr>
          <t>本シートは削除しないでください。
（集計できなくなります）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400-000004000000}">
      <text>
        <r>
          <rPr>
            <sz val="9"/>
            <color indexed="81"/>
            <rFont val="ＭＳ Ｐゴシック"/>
            <family val="3"/>
            <charset val="128"/>
          </rPr>
          <t>工事費
委託費
用地費
補償費
負担金等
公有財産購入費
事務費
その他　
から選択して下さい。</t>
        </r>
      </text>
    </comment>
    <comment ref="E12" authorId="0" shapeId="0" xr:uid="{00000000-0006-0000-0400-000005000000}">
      <text>
        <r>
          <rPr>
            <sz val="9"/>
            <color indexed="81"/>
            <rFont val="ＭＳ Ｐゴシック"/>
            <family val="3"/>
            <charset val="128"/>
          </rPr>
          <t>左記の事業費の具体的内容（工種等）を記入して下さい。
（工事費の例）電気　設備　建築、等）</t>
        </r>
      </text>
    </comment>
    <comment ref="AO12" authorId="0" shapeId="0" xr:uid="{00000000-0006-0000-0400-000007000000}">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3" authorId="0" shapeId="0" xr:uid="{00000000-0006-0000-0400-000008000000}">
      <text>
        <r>
          <rPr>
            <sz val="9"/>
            <color indexed="81"/>
            <rFont val="ＭＳ Ｐゴシック"/>
            <family val="3"/>
            <charset val="128"/>
          </rPr>
          <t>工事費
委託費
用地費
補償費
負担金等
公有財産購入費
事務費
その他　
から選択して下さい。</t>
        </r>
      </text>
    </comment>
    <comment ref="E13" authorId="0" shapeId="0" xr:uid="{00000000-0006-0000-0400-000009000000}">
      <text>
        <r>
          <rPr>
            <sz val="9"/>
            <color indexed="81"/>
            <rFont val="ＭＳ Ｐゴシック"/>
            <family val="3"/>
            <charset val="128"/>
          </rPr>
          <t>左記の事業費の具体的内容（工種等）を記入して下さい。
（工事費の例）電気　設備　建築、等）</t>
        </r>
      </text>
    </comment>
    <comment ref="AO13" authorId="0" shapeId="0" xr:uid="{AF14DAFF-37F4-4A93-8574-8B8C473CACB4}">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4" authorId="0" shapeId="0" xr:uid="{00000000-0006-0000-0400-00000C000000}">
      <text>
        <r>
          <rPr>
            <sz val="9"/>
            <color indexed="81"/>
            <rFont val="ＭＳ Ｐゴシック"/>
            <family val="3"/>
            <charset val="128"/>
          </rPr>
          <t>工事費
委託費
用地費
補償費
負担金等
公有財産購入費
事務費
その他　
から選択して下さい。</t>
        </r>
      </text>
    </comment>
    <comment ref="E14" authorId="0" shapeId="0" xr:uid="{00000000-0006-0000-0400-00000D000000}">
      <text>
        <r>
          <rPr>
            <sz val="9"/>
            <color indexed="81"/>
            <rFont val="ＭＳ Ｐゴシック"/>
            <family val="3"/>
            <charset val="128"/>
          </rPr>
          <t>左記の事業費の具体的内容（工種等）を記入して下さい。
（工事費の例）電気　設備　建築、等）</t>
        </r>
      </text>
    </comment>
    <comment ref="AO14" authorId="0" shapeId="0" xr:uid="{84BC5A17-23B8-4AB7-A81F-E7ADB54D20C2}">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5" authorId="0" shapeId="0" xr:uid="{00000000-0006-0000-0400-000010000000}">
      <text>
        <r>
          <rPr>
            <sz val="9"/>
            <color indexed="81"/>
            <rFont val="ＭＳ Ｐゴシック"/>
            <family val="3"/>
            <charset val="128"/>
          </rPr>
          <t>工事費
委託費
用地費
補償費
負担金等
公有財産購入費
事務費
その他　
から選択して下さい。</t>
        </r>
      </text>
    </comment>
    <comment ref="E15" authorId="0" shapeId="0" xr:uid="{00000000-0006-0000-0400-000011000000}">
      <text>
        <r>
          <rPr>
            <sz val="9"/>
            <color indexed="81"/>
            <rFont val="ＭＳ Ｐゴシック"/>
            <family val="3"/>
            <charset val="128"/>
          </rPr>
          <t>左記の事業費の具体的内容（工種等）を記入して下さい。
（工事費の例）電気　設備　建築、等）</t>
        </r>
      </text>
    </comment>
    <comment ref="AO15" authorId="0" shapeId="0" xr:uid="{12DAE151-530F-4AB5-8C10-1DC01103E8E0}">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6" authorId="0" shapeId="0" xr:uid="{00000000-0006-0000-0400-000014000000}">
      <text>
        <r>
          <rPr>
            <sz val="9"/>
            <color indexed="81"/>
            <rFont val="ＭＳ Ｐゴシック"/>
            <family val="3"/>
            <charset val="128"/>
          </rPr>
          <t>工事費
委託費
用地費
補償費
負担金等
公有財産購入費
事務費
その他　
から選択して下さい。</t>
        </r>
      </text>
    </comment>
    <comment ref="E16" authorId="0" shapeId="0" xr:uid="{00000000-0006-0000-0400-000015000000}">
      <text>
        <r>
          <rPr>
            <sz val="9"/>
            <color indexed="81"/>
            <rFont val="ＭＳ Ｐゴシック"/>
            <family val="3"/>
            <charset val="128"/>
          </rPr>
          <t>左記の事業費の具体的内容（工種等）を記入して下さい。
（工事費の例）電気　設備　建築、等）</t>
        </r>
      </text>
    </comment>
    <comment ref="AO16" authorId="0" shapeId="0" xr:uid="{179A46FD-971E-40AE-AC38-F1D54DDE6FBF}">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7" authorId="0" shapeId="0" xr:uid="{00000000-0006-0000-0400-000018000000}">
      <text>
        <r>
          <rPr>
            <sz val="9"/>
            <color indexed="81"/>
            <rFont val="ＭＳ Ｐゴシック"/>
            <family val="3"/>
            <charset val="128"/>
          </rPr>
          <t>工事費
委託費
用地費
補償費
負担金等
公有財産購入費
事務費
その他　
から選択して下さい。</t>
        </r>
      </text>
    </comment>
    <comment ref="E17" authorId="0" shapeId="0" xr:uid="{00000000-0006-0000-0400-000019000000}">
      <text>
        <r>
          <rPr>
            <sz val="9"/>
            <color indexed="81"/>
            <rFont val="ＭＳ Ｐゴシック"/>
            <family val="3"/>
            <charset val="128"/>
          </rPr>
          <t>左記の事業費の具体的内容（工種等）を記入して下さい。
（工事費の例）電気　設備　建築、等）</t>
        </r>
      </text>
    </comment>
    <comment ref="AO17" authorId="0" shapeId="0" xr:uid="{22503AD5-6674-4CA6-89FB-3FE739E051A8}">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8" authorId="0" shapeId="0" xr:uid="{00000000-0006-0000-0400-00001C000000}">
      <text>
        <r>
          <rPr>
            <sz val="9"/>
            <color indexed="81"/>
            <rFont val="ＭＳ Ｐゴシック"/>
            <family val="3"/>
            <charset val="128"/>
          </rPr>
          <t>工事費
委託費
用地費
補償費
負担金等
公有財産購入費
事務費
その他　
から選択して下さい。</t>
        </r>
      </text>
    </comment>
    <comment ref="E18" authorId="0" shapeId="0" xr:uid="{00000000-0006-0000-0400-00001D000000}">
      <text>
        <r>
          <rPr>
            <sz val="9"/>
            <color indexed="81"/>
            <rFont val="ＭＳ Ｐゴシック"/>
            <family val="3"/>
            <charset val="128"/>
          </rPr>
          <t>左記の事業費の具体的内容（工種等）を記入して下さい。
（工事費の例）電気　設備　建築、等）</t>
        </r>
      </text>
    </comment>
    <comment ref="AO18" authorId="0" shapeId="0" xr:uid="{A1CE4585-C3CF-4979-9688-4DD69AADD0AC}">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K19" authorId="0" shapeId="0" xr:uid="{00000000-0006-0000-0400-000020000000}">
      <text>
        <r>
          <rPr>
            <b/>
            <sz val="9"/>
            <color indexed="81"/>
            <rFont val="ＭＳ Ｐゴシック"/>
            <family val="3"/>
            <charset val="128"/>
          </rPr>
          <t>支出金額≠収入金額の場合はセルの色が赤くなります</t>
        </r>
      </text>
    </comment>
    <comment ref="N19" authorId="0" shapeId="0" xr:uid="{00000000-0006-0000-0400-000021000000}">
      <text>
        <r>
          <rPr>
            <b/>
            <sz val="9"/>
            <color indexed="81"/>
            <rFont val="ＭＳ Ｐゴシック"/>
            <family val="3"/>
            <charset val="128"/>
          </rPr>
          <t>支出金額≠収入金額の場合はセルの色が赤くなります</t>
        </r>
      </text>
    </comment>
    <comment ref="Q19" authorId="0" shapeId="0" xr:uid="{00000000-0006-0000-0400-000022000000}">
      <text>
        <r>
          <rPr>
            <b/>
            <sz val="9"/>
            <color indexed="81"/>
            <rFont val="ＭＳ Ｐゴシック"/>
            <family val="3"/>
            <charset val="128"/>
          </rPr>
          <t>支出金額≠収入金額の場合はセルの色が赤くなります</t>
        </r>
      </text>
    </comment>
    <comment ref="U19" authorId="0" shapeId="0" xr:uid="{00000000-0006-0000-0400-000023000000}">
      <text>
        <r>
          <rPr>
            <sz val="9"/>
            <color indexed="81"/>
            <rFont val="ＭＳ Ｐゴシック"/>
            <family val="3"/>
            <charset val="128"/>
          </rPr>
          <t xml:space="preserve">支出金額≠収入金額の場合はセルの色が赤くなります
</t>
        </r>
      </text>
    </comment>
    <comment ref="Y19" authorId="0" shapeId="0" xr:uid="{00000000-0006-0000-0400-000024000000}">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B22" authorId="0" shapeId="0" xr:uid="{3C946DEC-FCC4-4AAF-B57D-77F97349B747}">
      <text>
        <r>
          <rPr>
            <sz val="9"/>
            <color indexed="81"/>
            <rFont val="ＭＳ Ｐゴシック"/>
            <family val="3"/>
            <charset val="128"/>
          </rPr>
          <t>収入金額がある場合、財源内訳にその内容を記載してください。</t>
        </r>
      </text>
    </comment>
    <comment ref="AO22" authorId="0" shapeId="0" xr:uid="{CA95D1A2-A5D8-47AF-8C29-1964625FD24C}">
      <text>
        <r>
          <rPr>
            <sz val="11"/>
            <color indexed="81"/>
            <rFont val="ＭＳ Ｐゴシック"/>
            <family val="3"/>
            <charset val="128"/>
          </rPr>
          <t>収入金額（K）
＝決算額（U）+繰越額（Y）
となっていない場合はNG</t>
        </r>
      </text>
    </comment>
    <comment ref="B23" authorId="0" shapeId="0" xr:uid="{1CBE76D0-00EE-4EEF-8123-B0AFF2FD194E}">
      <text>
        <r>
          <rPr>
            <sz val="9"/>
            <color indexed="81"/>
            <rFont val="ＭＳ Ｐゴシック"/>
            <family val="3"/>
            <charset val="128"/>
          </rPr>
          <t>収入金額がある場合、財源内訳にその内容を記載してください。</t>
        </r>
      </text>
    </comment>
    <comment ref="AO23" authorId="0" shapeId="0" xr:uid="{BB8FE99E-E159-49F2-8A2E-E3C8EC007E3C}">
      <text>
        <r>
          <rPr>
            <sz val="11"/>
            <color indexed="81"/>
            <rFont val="ＭＳ Ｐゴシック"/>
            <family val="3"/>
            <charset val="128"/>
          </rPr>
          <t>収入金額（K）
＝決算額（U）+繰越額（Y）
となっていない場合はNG</t>
        </r>
      </text>
    </comment>
    <comment ref="B24" authorId="0" shapeId="0" xr:uid="{0017F723-A2C1-48BE-9B4B-B03D7AFBA5FB}">
      <text>
        <r>
          <rPr>
            <sz val="9"/>
            <color indexed="81"/>
            <rFont val="ＭＳ Ｐゴシック"/>
            <family val="3"/>
            <charset val="128"/>
          </rPr>
          <t>収入金額がある場合、財源内訳にその内容を記載してください。</t>
        </r>
      </text>
    </comment>
    <comment ref="AO24" authorId="0" shapeId="0" xr:uid="{AFE3EBEC-31BB-4149-AE29-2E33AD410A81}">
      <text>
        <r>
          <rPr>
            <sz val="11"/>
            <color indexed="81"/>
            <rFont val="ＭＳ Ｐゴシック"/>
            <family val="3"/>
            <charset val="128"/>
          </rPr>
          <t>収入金額（K）
＝決算額（U）+繰越額（Y）
となっていない場合はNG</t>
        </r>
      </text>
    </comment>
    <comment ref="B25" authorId="0" shapeId="0" xr:uid="{55588A64-99E7-482C-B367-DBB7FF0A7ACC}">
      <text>
        <r>
          <rPr>
            <sz val="9"/>
            <color indexed="81"/>
            <rFont val="ＭＳ Ｐゴシック"/>
            <family val="3"/>
            <charset val="128"/>
          </rPr>
          <t>収入金額がある場合、財源内訳にその内容を記載してください。</t>
        </r>
      </text>
    </comment>
    <comment ref="AO25" authorId="0" shapeId="0" xr:uid="{0A18266C-A81D-4B8F-888B-F3CAC492495E}">
      <text>
        <r>
          <rPr>
            <sz val="11"/>
            <color indexed="81"/>
            <rFont val="ＭＳ Ｐゴシック"/>
            <family val="3"/>
            <charset val="128"/>
          </rPr>
          <t>収入金額（K）
＝決算額（U）+繰越額（Y）
となっていない場合はNG</t>
        </r>
      </text>
    </comment>
    <comment ref="B26" authorId="0" shapeId="0" xr:uid="{00000000-0006-0000-0400-00002C000000}">
      <text>
        <r>
          <rPr>
            <sz val="9"/>
            <color indexed="81"/>
            <rFont val="ＭＳ Ｐゴシック"/>
            <family val="3"/>
            <charset val="128"/>
          </rPr>
          <t>以下のすべての条件を満たす場合はOK　　
①本債（K26）が起債限度額のうちの財政融資資金（K41）以下　
②借入申込をしている額合計（K26：M29）が起債限度額（K40）以下　
③本債（K26）が起債同意額のうち本件借入分の合計（N43:P46）以下　
④借入申込をしている額の合計（K26:M29）が 起債同意額のうち本件借入分の合計（I43:L46）以下</t>
        </r>
      </text>
    </comment>
    <comment ref="AO26" authorId="0" shapeId="0" xr:uid="{1BCB3DD2-EBE5-4F3A-A268-74030D57F6CD}">
      <text>
        <r>
          <rPr>
            <sz val="11"/>
            <color indexed="81"/>
            <rFont val="ＭＳ Ｐゴシック"/>
            <family val="3"/>
            <charset val="128"/>
          </rPr>
          <t>収入金額（K）
＝決算額（U）+繰越額（Y）
となっていない場合はNG</t>
        </r>
      </text>
    </comment>
    <comment ref="B28" authorId="0" shapeId="0" xr:uid="{22B74542-166D-4E83-AF68-F556C9B9AAA9}">
      <text>
        <r>
          <rPr>
            <sz val="9"/>
            <color indexed="81"/>
            <rFont val="ＭＳ Ｐゴシック"/>
            <family val="3"/>
            <charset val="128"/>
          </rPr>
          <t>収入金額がある場合、財源内訳にその内容を記載してください。</t>
        </r>
      </text>
    </comment>
    <comment ref="AO28" authorId="0" shapeId="0" xr:uid="{15347FE9-0F6A-47F5-8BD3-6C17EDEB27B3}">
      <text>
        <r>
          <rPr>
            <sz val="11"/>
            <color indexed="81"/>
            <rFont val="ＭＳ Ｐゴシック"/>
            <family val="3"/>
            <charset val="128"/>
          </rPr>
          <t>収入金額（K）
＝決算額（U）+繰越額（Y）
となっていない場合はNG</t>
        </r>
      </text>
    </comment>
    <comment ref="B29" authorId="0" shapeId="0" xr:uid="{5F89634D-A9E2-4A35-9000-D75D96852B46}">
      <text>
        <r>
          <rPr>
            <sz val="9"/>
            <color indexed="81"/>
            <rFont val="ＭＳ Ｐゴシック"/>
            <family val="3"/>
            <charset val="128"/>
          </rPr>
          <t>収入金額がある場合、財源内訳にその内容を記載してください。</t>
        </r>
      </text>
    </comment>
    <comment ref="AO29" authorId="0" shapeId="0" xr:uid="{23C08303-6724-453B-BE6F-2657D6D1F3AD}">
      <text>
        <r>
          <rPr>
            <sz val="11"/>
            <color indexed="81"/>
            <rFont val="ＭＳ Ｐゴシック"/>
            <family val="3"/>
            <charset val="128"/>
          </rPr>
          <t>収入金額（K）
＝決算額（U）+繰越額（Y）
となっていない場合はNG</t>
        </r>
      </text>
    </comment>
    <comment ref="AO30" authorId="0" shapeId="0" xr:uid="{A1763253-9B6C-4843-953C-AA66B5737B21}">
      <text>
        <r>
          <rPr>
            <sz val="11"/>
            <color indexed="81"/>
            <rFont val="ＭＳ Ｐゴシック"/>
            <family val="3"/>
            <charset val="128"/>
          </rPr>
          <t>収入金額（K）
＝決算額（U）+繰越額（Y）
となっていない場合はNG</t>
        </r>
      </text>
    </comment>
    <comment ref="B31" authorId="0" shapeId="0" xr:uid="{E4731E03-D159-4C9C-BF99-34BB39E0591F}">
      <text>
        <r>
          <rPr>
            <sz val="9"/>
            <color indexed="81"/>
            <rFont val="ＭＳ Ｐゴシック"/>
            <family val="3"/>
            <charset val="128"/>
          </rPr>
          <t>収入金額がある場合、財源内訳にその内容を記載してください。</t>
        </r>
      </text>
    </comment>
    <comment ref="AO31" authorId="0" shapeId="0" xr:uid="{8F676D10-1086-4571-922F-BDB25025438B}">
      <text>
        <r>
          <rPr>
            <sz val="11"/>
            <color indexed="81"/>
            <rFont val="ＭＳ Ｐゴシック"/>
            <family val="3"/>
            <charset val="128"/>
          </rPr>
          <t>収入金額（K）
＝決算額（U）+繰越額（Y）
となっていない場合はNG</t>
        </r>
      </text>
    </comment>
    <comment ref="B32" authorId="0" shapeId="0" xr:uid="{6C736067-B78F-4168-8FF0-EF177FE031D1}">
      <text>
        <r>
          <rPr>
            <sz val="9"/>
            <color indexed="81"/>
            <rFont val="ＭＳ Ｐゴシック"/>
            <family val="3"/>
            <charset val="128"/>
          </rPr>
          <t>収入金額がある場合、財源内訳にその内容を記載してください。</t>
        </r>
      </text>
    </comment>
    <comment ref="AO32" authorId="0" shapeId="0" xr:uid="{ED0245A2-D0E0-4D7A-B1C4-09C41127F32E}">
      <text>
        <r>
          <rPr>
            <sz val="11"/>
            <color indexed="81"/>
            <rFont val="ＭＳ Ｐゴシック"/>
            <family val="3"/>
            <charset val="128"/>
          </rPr>
          <t>収入金額（K）
＝決算額（U）+繰越額（Y）
となっていない場合はNG</t>
        </r>
      </text>
    </comment>
    <comment ref="AO33" authorId="0" shapeId="0" xr:uid="{219073D2-B869-4DDB-B400-B46BBEA2BB74}">
      <text>
        <r>
          <rPr>
            <sz val="11"/>
            <color indexed="81"/>
            <rFont val="ＭＳ Ｐゴシック"/>
            <family val="3"/>
            <charset val="128"/>
          </rPr>
          <t>収入金額（K）
＝決算額（U）+繰越額（Y）
となっていない場合はNG</t>
        </r>
      </text>
    </comment>
    <comment ref="K34" authorId="0" shapeId="0" xr:uid="{00000000-0006-0000-0400-00003A000000}">
      <text>
        <r>
          <rPr>
            <sz val="9"/>
            <color indexed="81"/>
            <rFont val="ＭＳ Ｐゴシック"/>
            <family val="3"/>
            <charset val="128"/>
          </rPr>
          <t xml:space="preserve">支出金額≠収入金額の場合はセルの色が赤くなります
</t>
        </r>
      </text>
    </comment>
    <comment ref="N34" authorId="0" shapeId="0" xr:uid="{00000000-0006-0000-0400-00003B000000}">
      <text>
        <r>
          <rPr>
            <sz val="9"/>
            <color indexed="81"/>
            <rFont val="ＭＳ Ｐゴシック"/>
            <family val="3"/>
            <charset val="128"/>
          </rPr>
          <t xml:space="preserve">支出金額≠収入金額の場合はセルの色が赤くなります
</t>
        </r>
      </text>
    </comment>
    <comment ref="Q34" authorId="0" shapeId="0" xr:uid="{00000000-0006-0000-0400-00003C000000}">
      <text>
        <r>
          <rPr>
            <b/>
            <sz val="9"/>
            <color indexed="81"/>
            <rFont val="ＭＳ Ｐゴシック"/>
            <family val="3"/>
            <charset val="128"/>
          </rPr>
          <t xml:space="preserve">支出金額≠収入金額の場合はセルの色が赤くなります
</t>
        </r>
      </text>
    </comment>
    <comment ref="U34" authorId="0" shapeId="0" xr:uid="{00000000-0006-0000-0400-00003D000000}">
      <text>
        <r>
          <rPr>
            <sz val="9"/>
            <color indexed="81"/>
            <rFont val="ＭＳ Ｐゴシック"/>
            <family val="3"/>
            <charset val="128"/>
          </rPr>
          <t xml:space="preserve">支出金額≠収入金額の場合はセルの色が赤くなります
</t>
        </r>
      </text>
    </comment>
    <comment ref="Y34" authorId="0" shapeId="0" xr:uid="{00000000-0006-0000-0400-00003E000000}">
      <text>
        <r>
          <rPr>
            <sz val="9"/>
            <color indexed="81"/>
            <rFont val="ＭＳ Ｐゴシック"/>
            <family val="3"/>
            <charset val="128"/>
          </rPr>
          <t xml:space="preserve">支出金額≠収入金額の場合はセルの色が赤くなります
</t>
        </r>
      </text>
    </comment>
    <comment ref="AO35" authorId="0" shapeId="0" xr:uid="{00000000-0006-0000-0400-000042000000}">
      <text>
        <r>
          <rPr>
            <sz val="9"/>
            <color indexed="81"/>
            <rFont val="ＭＳ Ｐゴシック"/>
            <family val="3"/>
            <charset val="128"/>
          </rPr>
          <t xml:space="preserve">起債対象事務費
（補助事業分）
入力なければNG
</t>
        </r>
      </text>
    </comment>
    <comment ref="B36" authorId="0" shapeId="0" xr:uid="{00000000-0006-0000-0400-000043000000}">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AO36" authorId="0" shapeId="0" xr:uid="{00000000-0006-0000-0400-000044000000}">
      <text>
        <r>
          <rPr>
            <sz val="9"/>
            <color indexed="81"/>
            <rFont val="ＭＳ Ｐゴシック"/>
            <family val="3"/>
            <charset val="128"/>
          </rPr>
          <t xml:space="preserve">起債対象事務費
（単独事業分）
入力なければNG
</t>
        </r>
      </text>
    </comment>
    <comment ref="B37" authorId="0" shapeId="0" xr:uid="{00000000-0006-0000-0400-000045000000}">
      <text>
        <r>
          <rPr>
            <sz val="11"/>
            <color indexed="81"/>
            <rFont val="ＭＳ Ｐゴシック"/>
            <family val="3"/>
            <charset val="128"/>
          </rPr>
          <t>会計年度：入力なければNG</t>
        </r>
      </text>
    </comment>
    <comment ref="AO37" authorId="0" shapeId="0" xr:uid="{00000000-0006-0000-0400-000046000000}">
      <text>
        <r>
          <rPr>
            <sz val="9"/>
            <color indexed="81"/>
            <rFont val="ＭＳ Ｐゴシック"/>
            <family val="3"/>
            <charset val="128"/>
          </rPr>
          <t xml:space="preserve">議決年月日：入力
なければNG
</t>
        </r>
      </text>
    </comment>
    <comment ref="B38" authorId="0" shapeId="0" xr:uid="{00000000-0006-0000-0400-000047000000}">
      <text>
        <r>
          <rPr>
            <sz val="11"/>
            <color indexed="81"/>
            <rFont val="ＭＳ Ｐゴシック"/>
            <family val="3"/>
            <charset val="128"/>
          </rPr>
          <t>会計名：入力なければNG</t>
        </r>
      </text>
    </comment>
    <comment ref="AO38" authorId="0" shapeId="0" xr:uid="{00000000-0006-0000-0400-000048000000}">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0" shapeId="0" xr:uid="{00000000-0006-0000-0400-000049000000}">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0" shapeId="0" xr:uid="{00000000-0006-0000-0400-00004A000000}">
      <text>
        <r>
          <rPr>
            <sz val="11"/>
            <color indexed="81"/>
            <rFont val="ＭＳ Ｐゴシック"/>
            <family val="3"/>
            <charset val="128"/>
          </rPr>
          <t xml:space="preserve">年1回払いの場合は■
</t>
        </r>
      </text>
    </comment>
    <comment ref="AD39" authorId="0" shapeId="0" xr:uid="{00000000-0006-0000-0400-00004B000000}">
      <text>
        <r>
          <rPr>
            <sz val="11"/>
            <color indexed="81"/>
            <rFont val="ＭＳ Ｐゴシック"/>
            <family val="3"/>
            <charset val="128"/>
          </rPr>
          <t xml:space="preserve">年2回払いの場合は■
</t>
        </r>
      </text>
    </comment>
    <comment ref="AG39" authorId="0" shapeId="0" xr:uid="{00000000-0006-0000-0400-00004C000000}">
      <text>
        <r>
          <rPr>
            <sz val="11"/>
            <color indexed="81"/>
            <rFont val="ＭＳ Ｐゴシック"/>
            <family val="3"/>
            <charset val="128"/>
          </rPr>
          <t xml:space="preserve">返済する元利金（元金+利息）が一定の場合は■
</t>
        </r>
      </text>
    </comment>
    <comment ref="AJ39" authorId="0" shapeId="0" xr:uid="{00000000-0006-0000-0400-00004D000000}">
      <text>
        <r>
          <rPr>
            <sz val="11"/>
            <color indexed="81"/>
            <rFont val="ＭＳ Ｐゴシック"/>
            <family val="3"/>
            <charset val="128"/>
          </rPr>
          <t xml:space="preserve">返済する元金が一定の場合は■
</t>
        </r>
      </text>
    </comment>
    <comment ref="AO39" authorId="0" shapeId="0" xr:uid="{00000000-0006-0000-0400-00004E000000}">
      <text>
        <r>
          <rPr>
            <sz val="11"/>
            <color indexed="81"/>
            <rFont val="ＭＳ Ｐゴシック"/>
            <family val="3"/>
            <charset val="128"/>
          </rPr>
          <t>利率：入力なければNG</t>
        </r>
      </text>
    </comment>
    <comment ref="B40" authorId="0" shapeId="0" xr:uid="{00000000-0006-0000-0400-00004F000000}">
      <text>
        <r>
          <rPr>
            <sz val="11"/>
            <color indexed="81"/>
            <rFont val="ＭＳ Ｐゴシック"/>
            <family val="3"/>
            <charset val="128"/>
          </rPr>
          <t>起債限度額：入力なければNG</t>
        </r>
      </text>
    </comment>
    <comment ref="B41" authorId="0" shapeId="0" xr:uid="{00000000-0006-0000-0400-000050000000}">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0" shapeId="0" xr:uid="{00000000-0006-0000-0400-000051000000}">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K47" authorId="0" shapeId="0" xr:uid="{00000000-0006-0000-0400-000052000000}">
      <text>
        <r>
          <rPr>
            <sz val="11"/>
            <color indexed="81"/>
            <rFont val="ＭＳ Ｐゴシック"/>
            <family val="3"/>
            <charset val="128"/>
          </rPr>
          <t>支出金額≠収入金額の場合はNG</t>
        </r>
      </text>
    </comment>
    <comment ref="N47" authorId="0" shapeId="0" xr:uid="{00000000-0006-0000-0400-000053000000}">
      <text>
        <r>
          <rPr>
            <sz val="9"/>
            <color indexed="81"/>
            <rFont val="ＭＳ Ｐゴシック"/>
            <family val="3"/>
            <charset val="128"/>
          </rPr>
          <t xml:space="preserve">支出金額≠収入金額の場合はNG
</t>
        </r>
      </text>
    </comment>
    <comment ref="Q47" authorId="0" shapeId="0" xr:uid="{00000000-0006-0000-0400-000054000000}">
      <text>
        <r>
          <rPr>
            <sz val="9"/>
            <color indexed="81"/>
            <rFont val="ＭＳ Ｐゴシック"/>
            <family val="3"/>
            <charset val="128"/>
          </rPr>
          <t xml:space="preserve">支出金額≠収入金額の場合はNG
</t>
        </r>
      </text>
    </comment>
    <comment ref="U47" authorId="0" shapeId="0" xr:uid="{00000000-0006-0000-0400-000055000000}">
      <text>
        <r>
          <rPr>
            <sz val="9"/>
            <color indexed="81"/>
            <rFont val="ＭＳ Ｐゴシック"/>
            <family val="3"/>
            <charset val="128"/>
          </rPr>
          <t>支出金額≠収入金額の場合はNG</t>
        </r>
      </text>
    </comment>
    <comment ref="Y47" authorId="0" shapeId="0" xr:uid="{00000000-0006-0000-0400-000056000000}">
      <text>
        <r>
          <rPr>
            <sz val="9"/>
            <color indexed="81"/>
            <rFont val="ＭＳ Ｐゴシック"/>
            <family val="3"/>
            <charset val="128"/>
          </rPr>
          <t>支出金額≠収入金額の場合はNG</t>
        </r>
      </text>
    </comment>
    <comment ref="AC47" authorId="0" shapeId="0" xr:uid="{00000000-0006-0000-0400-000057000000}">
      <text>
        <r>
          <rPr>
            <sz val="9"/>
            <color indexed="81"/>
            <rFont val="ＭＳ Ｐゴシック"/>
            <family val="3"/>
            <charset val="128"/>
          </rPr>
          <t xml:space="preserve">支出金額≠収入金額の場合はNG
</t>
        </r>
      </text>
    </comment>
    <comment ref="AG47" authorId="0" shapeId="0" xr:uid="{00000000-0006-0000-0400-000058000000}">
      <text>
        <r>
          <rPr>
            <sz val="9"/>
            <color indexed="81"/>
            <rFont val="ＭＳ Ｐゴシック"/>
            <family val="3"/>
            <charset val="128"/>
          </rPr>
          <t xml:space="preserve">支出金額≠収入金額の場合はNG
</t>
        </r>
      </text>
    </comment>
    <comment ref="AK47" authorId="0" shapeId="0" xr:uid="{00000000-0006-0000-0400-000059000000}">
      <text>
        <r>
          <rPr>
            <sz val="9"/>
            <color indexed="81"/>
            <rFont val="ＭＳ Ｐゴシック"/>
            <family val="3"/>
            <charset val="128"/>
          </rPr>
          <t>支出金額≠収入金額の場合はNG</t>
        </r>
      </text>
    </comment>
    <comment ref="B48" authorId="0" shapeId="0" xr:uid="{00000000-0006-0000-0400-00005A000000}">
      <text>
        <r>
          <rPr>
            <sz val="9"/>
            <color indexed="81"/>
            <rFont val="ＭＳ Ｐゴシック"/>
            <family val="3"/>
            <charset val="128"/>
          </rPr>
          <t>口座の変更：選択なければNG</t>
        </r>
      </text>
    </comment>
    <comment ref="H48" authorId="0" shapeId="0" xr:uid="{3B00CC5D-C7E8-4CD2-B50B-DA3BE0287151}">
      <text>
        <r>
          <rPr>
            <b/>
            <sz val="9"/>
            <color indexed="81"/>
            <rFont val="ＭＳ Ｐゴシック"/>
            <family val="3"/>
            <charset val="128"/>
          </rPr>
          <t>「要」又は「否」を選択してください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40E99B9E-8D69-4D6E-AC14-6C050F1553B7}">
      <text>
        <r>
          <rPr>
            <sz val="9"/>
            <color indexed="81"/>
            <rFont val="ＭＳ Ｐゴシック"/>
            <family val="3"/>
            <charset val="128"/>
          </rPr>
          <t>工事費
委託費
用地費
補償費
負担金等
公有財産購入費
事務費
その他　
から選択して下さい。</t>
        </r>
      </text>
    </comment>
    <comment ref="E12" authorId="0" shapeId="0" xr:uid="{CA25F235-0304-4EDF-BDCD-740C5984A2B7}">
      <text>
        <r>
          <rPr>
            <sz val="9"/>
            <color indexed="81"/>
            <rFont val="ＭＳ Ｐゴシック"/>
            <family val="3"/>
            <charset val="128"/>
          </rPr>
          <t>左記の事業費の具体的内容（工種等）を記入して下さい。
（工事費の例）電気　設備　建築、等）</t>
        </r>
      </text>
    </comment>
    <comment ref="AO12" authorId="0" shapeId="0" xr:uid="{30389472-0D1C-47A7-BD16-391C122F9E0A}">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3" authorId="0" shapeId="0" xr:uid="{B31E92B3-FFC4-490C-8511-BB1C42F38D9A}">
      <text>
        <r>
          <rPr>
            <sz val="9"/>
            <color indexed="81"/>
            <rFont val="ＭＳ Ｐゴシック"/>
            <family val="3"/>
            <charset val="128"/>
          </rPr>
          <t>工事費
委託費
用地費
補償費
負担金等
公有財産購入費
事務費
その他　
から選択して下さい。</t>
        </r>
      </text>
    </comment>
    <comment ref="E13" authorId="0" shapeId="0" xr:uid="{DBFB9863-F98E-4074-8E89-61759A7D000B}">
      <text>
        <r>
          <rPr>
            <sz val="9"/>
            <color indexed="81"/>
            <rFont val="ＭＳ Ｐゴシック"/>
            <family val="3"/>
            <charset val="128"/>
          </rPr>
          <t>左記の事業費の具体的内容（工種等）を記入して下さい。
（工事費の例）電気　設備　建築、等）</t>
        </r>
      </text>
    </comment>
    <comment ref="AO13" authorId="0" shapeId="0" xr:uid="{3579C067-5288-4714-A283-704FD464C3F9}">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4" authorId="0" shapeId="0" xr:uid="{3413EBD8-FC6D-4959-9F59-0D2DC350EFC5}">
      <text>
        <r>
          <rPr>
            <sz val="9"/>
            <color indexed="81"/>
            <rFont val="ＭＳ Ｐゴシック"/>
            <family val="3"/>
            <charset val="128"/>
          </rPr>
          <t>工事費
委託費
用地費
補償費
負担金等
公有財産購入費
事務費
その他　
から選択して下さい。</t>
        </r>
      </text>
    </comment>
    <comment ref="E14" authorId="0" shapeId="0" xr:uid="{B48F8E90-975E-48E5-92A1-2EF0B98B2CE6}">
      <text>
        <r>
          <rPr>
            <sz val="9"/>
            <color indexed="81"/>
            <rFont val="ＭＳ Ｐゴシック"/>
            <family val="3"/>
            <charset val="128"/>
          </rPr>
          <t>左記の事業費の具体的内容（工種等）を記入して下さい。
（工事費の例）電気　設備　建築、等）</t>
        </r>
      </text>
    </comment>
    <comment ref="AO14" authorId="0" shapeId="0" xr:uid="{75E86576-F64F-4D4C-B195-31A0A504DFA5}">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5" authorId="0" shapeId="0" xr:uid="{2576060B-7FC3-4EA9-AC31-ABD81D497FE4}">
      <text>
        <r>
          <rPr>
            <sz val="9"/>
            <color indexed="81"/>
            <rFont val="ＭＳ Ｐゴシック"/>
            <family val="3"/>
            <charset val="128"/>
          </rPr>
          <t>工事費
委託費
用地費
補償費
負担金等
公有財産購入費
事務費
その他　
から選択して下さい。</t>
        </r>
      </text>
    </comment>
    <comment ref="E15" authorId="0" shapeId="0" xr:uid="{C9424FE9-7040-4BA4-874A-E95619D7F583}">
      <text>
        <r>
          <rPr>
            <sz val="9"/>
            <color indexed="81"/>
            <rFont val="ＭＳ Ｐゴシック"/>
            <family val="3"/>
            <charset val="128"/>
          </rPr>
          <t>左記の事業費の具体的内容（工種等）を記入して下さい。
（工事費の例）電気　設備　建築、等）</t>
        </r>
      </text>
    </comment>
    <comment ref="AO15" authorId="0" shapeId="0" xr:uid="{B6234DAB-2346-4BB1-BD78-E1049AD6E7CD}">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6" authorId="0" shapeId="0" xr:uid="{A6C2509E-D363-450F-8CA5-164C74B25B8A}">
      <text>
        <r>
          <rPr>
            <sz val="9"/>
            <color indexed="81"/>
            <rFont val="ＭＳ Ｐゴシック"/>
            <family val="3"/>
            <charset val="128"/>
          </rPr>
          <t>工事費
委託費
用地費
補償費
負担金等
公有財産購入費
事務費
その他　
から選択して下さい。</t>
        </r>
      </text>
    </comment>
    <comment ref="E16" authorId="0" shapeId="0" xr:uid="{C001614E-7B01-42DF-A7A2-64706467ECFA}">
      <text>
        <r>
          <rPr>
            <sz val="9"/>
            <color indexed="81"/>
            <rFont val="ＭＳ Ｐゴシック"/>
            <family val="3"/>
            <charset val="128"/>
          </rPr>
          <t>左記の事業費の具体的内容（工種等）を記入して下さい。
（工事費の例）電気　設備　建築、等）</t>
        </r>
      </text>
    </comment>
    <comment ref="AO16" authorId="0" shapeId="0" xr:uid="{816D826A-9339-46BD-A0CF-6041A0D5C7FB}">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7" authorId="0" shapeId="0" xr:uid="{02244BD5-4C13-44F4-B93B-CA8128D511B6}">
      <text>
        <r>
          <rPr>
            <sz val="9"/>
            <color indexed="81"/>
            <rFont val="ＭＳ Ｐゴシック"/>
            <family val="3"/>
            <charset val="128"/>
          </rPr>
          <t>工事費
委託費
用地費
補償費
負担金等
公有財産購入費
事務費
その他　
から選択して下さい。</t>
        </r>
      </text>
    </comment>
    <comment ref="E17" authorId="0" shapeId="0" xr:uid="{E404E249-F6D4-4768-9920-0CCC5DB7F91D}">
      <text>
        <r>
          <rPr>
            <sz val="9"/>
            <color indexed="81"/>
            <rFont val="ＭＳ Ｐゴシック"/>
            <family val="3"/>
            <charset val="128"/>
          </rPr>
          <t>左記の事業費の具体的内容（工種等）を記入して下さい。
（工事費の例）電気　設備　建築、等）</t>
        </r>
      </text>
    </comment>
    <comment ref="AO17" authorId="0" shapeId="0" xr:uid="{51EA7377-7070-4410-8DC6-C9E579BC0141}">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C18" authorId="0" shapeId="0" xr:uid="{98F22BBA-2CD1-482B-8FC7-E2344A709D5C}">
      <text>
        <r>
          <rPr>
            <sz val="9"/>
            <color indexed="81"/>
            <rFont val="ＭＳ Ｐゴシック"/>
            <family val="3"/>
            <charset val="128"/>
          </rPr>
          <t>工事費
委託費
用地費
補償費
負担金等
公有財産購入費
事務費
その他　
から選択して下さい。</t>
        </r>
      </text>
    </comment>
    <comment ref="E18" authorId="0" shapeId="0" xr:uid="{37B2845D-B1AB-47A9-8EA1-15547A30EF60}">
      <text>
        <r>
          <rPr>
            <sz val="9"/>
            <color indexed="81"/>
            <rFont val="ＭＳ Ｐゴシック"/>
            <family val="3"/>
            <charset val="128"/>
          </rPr>
          <t>左記の事業費の具体的内容（工種等）を記入して下さい。
（工事費の例）電気　設備　建築、等）</t>
        </r>
      </text>
    </comment>
    <comment ref="AO18" authorId="0" shapeId="0" xr:uid="{A3F14C8F-D1A1-4325-BD17-81DEA8C45FAA}">
      <text>
        <r>
          <rPr>
            <sz val="11"/>
            <color indexed="81"/>
            <rFont val="ＭＳ Ｐゴシック"/>
            <family val="3"/>
            <charset val="128"/>
          </rPr>
          <t xml:space="preserve">支出金額（K）
＝決算額（U）+繰越額（Y）
となっていない場合はNG
</t>
        </r>
        <r>
          <rPr>
            <sz val="9"/>
            <color indexed="81"/>
            <rFont val="ＭＳ Ｐゴシック"/>
            <family val="3"/>
            <charset val="128"/>
          </rPr>
          <t xml:space="preserve">
</t>
        </r>
      </text>
    </comment>
    <comment ref="K19" authorId="0" shapeId="0" xr:uid="{F9A00E05-C1DA-4D06-8B4B-435EB3BA23B3}">
      <text>
        <r>
          <rPr>
            <b/>
            <sz val="9"/>
            <color indexed="81"/>
            <rFont val="ＭＳ Ｐゴシック"/>
            <family val="3"/>
            <charset val="128"/>
          </rPr>
          <t>支出金額≠収入金額の場合はセルの色が赤くなります</t>
        </r>
      </text>
    </comment>
    <comment ref="N19" authorId="0" shapeId="0" xr:uid="{DF35961B-47CE-4C01-89FE-568DACB1B498}">
      <text>
        <r>
          <rPr>
            <b/>
            <sz val="9"/>
            <color indexed="81"/>
            <rFont val="ＭＳ Ｐゴシック"/>
            <family val="3"/>
            <charset val="128"/>
          </rPr>
          <t>支出金額≠収入金額の場合はセルの色が赤くなります</t>
        </r>
      </text>
    </comment>
    <comment ref="Q19" authorId="0" shapeId="0" xr:uid="{50EFDFC6-AD17-473C-80A9-618CCC3F8723}">
      <text>
        <r>
          <rPr>
            <b/>
            <sz val="9"/>
            <color indexed="81"/>
            <rFont val="ＭＳ Ｐゴシック"/>
            <family val="3"/>
            <charset val="128"/>
          </rPr>
          <t>支出金額≠収入金額の場合はセルの色が赤くなります</t>
        </r>
      </text>
    </comment>
    <comment ref="U19" authorId="0" shapeId="0" xr:uid="{61408CBE-1A4A-46E2-8157-FBF4E1506999}">
      <text>
        <r>
          <rPr>
            <sz val="9"/>
            <color indexed="81"/>
            <rFont val="ＭＳ Ｐゴシック"/>
            <family val="3"/>
            <charset val="128"/>
          </rPr>
          <t xml:space="preserve">支出金額≠収入金額の場合はセルの色が赤くなります
</t>
        </r>
      </text>
    </comment>
    <comment ref="Y19" authorId="0" shapeId="0" xr:uid="{2194310D-1F4C-416C-A07A-7399A0DD08F8}">
      <text>
        <r>
          <rPr>
            <sz val="11"/>
            <color indexed="81"/>
            <rFont val="ＭＳ Ｐゴシック"/>
            <family val="3"/>
            <charset val="128"/>
          </rPr>
          <t>支出金額≠収入金額の場合はセルの色が赤くなります</t>
        </r>
        <r>
          <rPr>
            <sz val="9"/>
            <color indexed="81"/>
            <rFont val="ＭＳ Ｐゴシック"/>
            <family val="3"/>
            <charset val="128"/>
          </rPr>
          <t xml:space="preserve">
</t>
        </r>
      </text>
    </comment>
    <comment ref="B22" authorId="0" shapeId="0" xr:uid="{8AB99059-1337-400A-BDE7-D4667A4E749C}">
      <text>
        <r>
          <rPr>
            <sz val="9"/>
            <color indexed="81"/>
            <rFont val="ＭＳ Ｐゴシック"/>
            <family val="3"/>
            <charset val="128"/>
          </rPr>
          <t>収入金額がある場合、財源内訳にその内容を記載してください。</t>
        </r>
      </text>
    </comment>
    <comment ref="AO22" authorId="0" shapeId="0" xr:uid="{D6DBAD0B-FD17-4DE5-B69E-823E0BB0AFC6}">
      <text>
        <r>
          <rPr>
            <sz val="11"/>
            <color indexed="81"/>
            <rFont val="ＭＳ Ｐゴシック"/>
            <family val="3"/>
            <charset val="128"/>
          </rPr>
          <t>収入金額（K）
＝決算額（U）+繰越額（Y）
となっていない場合はNG</t>
        </r>
      </text>
    </comment>
    <comment ref="B23" authorId="0" shapeId="0" xr:uid="{62FD76AA-E10A-476B-B99D-7B5ADFEE61FE}">
      <text>
        <r>
          <rPr>
            <sz val="9"/>
            <color indexed="81"/>
            <rFont val="ＭＳ Ｐゴシック"/>
            <family val="3"/>
            <charset val="128"/>
          </rPr>
          <t>収入金額がある場合、財源内訳にその内容を記載してください。</t>
        </r>
      </text>
    </comment>
    <comment ref="AO23" authorId="0" shapeId="0" xr:uid="{3D550648-B89B-40F1-8D69-0CA5C3C6FBA6}">
      <text>
        <r>
          <rPr>
            <sz val="11"/>
            <color indexed="81"/>
            <rFont val="ＭＳ Ｐゴシック"/>
            <family val="3"/>
            <charset val="128"/>
          </rPr>
          <t>収入金額（K）
＝決算額（U）+繰越額（Y）
となっていない場合はNG</t>
        </r>
      </text>
    </comment>
    <comment ref="B24" authorId="0" shapeId="0" xr:uid="{D430912D-EAB7-4498-AC59-AB87598CD06F}">
      <text>
        <r>
          <rPr>
            <sz val="9"/>
            <color indexed="81"/>
            <rFont val="ＭＳ Ｐゴシック"/>
            <family val="3"/>
            <charset val="128"/>
          </rPr>
          <t>収入金額がある場合、財源内訳にその内容を記載してください。</t>
        </r>
      </text>
    </comment>
    <comment ref="AO24" authorId="0" shapeId="0" xr:uid="{16A6DFCD-4E11-4837-8FDE-32BC14A4B72B}">
      <text>
        <r>
          <rPr>
            <sz val="11"/>
            <color indexed="81"/>
            <rFont val="ＭＳ Ｐゴシック"/>
            <family val="3"/>
            <charset val="128"/>
          </rPr>
          <t>収入金額（K）
＝決算額（U）+繰越額（Y）
となっていない場合はNG</t>
        </r>
      </text>
    </comment>
    <comment ref="B25" authorId="0" shapeId="0" xr:uid="{60D42AFD-2A6F-4CEC-9BAA-019D50314F3F}">
      <text>
        <r>
          <rPr>
            <sz val="9"/>
            <color indexed="81"/>
            <rFont val="ＭＳ Ｐゴシック"/>
            <family val="3"/>
            <charset val="128"/>
          </rPr>
          <t>収入金額がある場合、財源内訳にその内容を記載してください。</t>
        </r>
      </text>
    </comment>
    <comment ref="AO25" authorId="0" shapeId="0" xr:uid="{E737CB46-D2E8-423C-ADEA-E2C56EF1213D}">
      <text>
        <r>
          <rPr>
            <sz val="11"/>
            <color indexed="81"/>
            <rFont val="ＭＳ Ｐゴシック"/>
            <family val="3"/>
            <charset val="128"/>
          </rPr>
          <t>収入金額（K）
＝決算額（U）+繰越額（Y）
となっていない場合はNG</t>
        </r>
      </text>
    </comment>
    <comment ref="B26" authorId="0" shapeId="0" xr:uid="{F4CDE3E2-F3E0-485E-9859-D59E6376B70A}">
      <text>
        <r>
          <rPr>
            <sz val="9"/>
            <color indexed="81"/>
            <rFont val="ＭＳ Ｐゴシック"/>
            <family val="3"/>
            <charset val="128"/>
          </rPr>
          <t>以下のすべての条件を満たす場合はOK　　
①本債（K26）が起債限度額のうちの財政融資資金（K41）以下　
②借入申込をしている額合計（K26：M29）が起債限度額（K40）以下　
③本債（K26）が起債同意額のうち本件借入分の合計（N43:P46）以下　
④借入申込をしている額の合計（K26:M29）が 起債同意額のうち本件借入分の合計（I43:L46）以下</t>
        </r>
      </text>
    </comment>
    <comment ref="AO26" authorId="0" shapeId="0" xr:uid="{3A73E488-FE24-46FD-86B7-39E7FDED907D}">
      <text>
        <r>
          <rPr>
            <sz val="11"/>
            <color indexed="81"/>
            <rFont val="ＭＳ Ｐゴシック"/>
            <family val="3"/>
            <charset val="128"/>
          </rPr>
          <t>収入金額（K）
＝決算額（U）+繰越額（Y）
となっていない場合はNG</t>
        </r>
      </text>
    </comment>
    <comment ref="B28" authorId="0" shapeId="0" xr:uid="{78A9192B-080D-42BE-8F23-77A8B718B939}">
      <text>
        <r>
          <rPr>
            <sz val="9"/>
            <color indexed="81"/>
            <rFont val="ＭＳ Ｐゴシック"/>
            <family val="3"/>
            <charset val="128"/>
          </rPr>
          <t>収入金額がある場合、財源内訳にその内容を記載してください。</t>
        </r>
      </text>
    </comment>
    <comment ref="AO28" authorId="0" shapeId="0" xr:uid="{E8C1F52D-5DDB-4353-96E5-4F0B3D8FC2F9}">
      <text>
        <r>
          <rPr>
            <sz val="11"/>
            <color indexed="81"/>
            <rFont val="ＭＳ Ｐゴシック"/>
            <family val="3"/>
            <charset val="128"/>
          </rPr>
          <t>収入金額（K）
＝決算額（U）+繰越額（Y）
となっていない場合はNG</t>
        </r>
      </text>
    </comment>
    <comment ref="B29" authorId="0" shapeId="0" xr:uid="{C4556ABD-C8B2-40EF-A91F-4B3C6DE99401}">
      <text>
        <r>
          <rPr>
            <sz val="9"/>
            <color indexed="81"/>
            <rFont val="ＭＳ Ｐゴシック"/>
            <family val="3"/>
            <charset val="128"/>
          </rPr>
          <t>収入金額がある場合、財源内訳にその内容を記載してください。</t>
        </r>
      </text>
    </comment>
    <comment ref="AO29" authorId="0" shapeId="0" xr:uid="{78FF9B64-0FED-460C-84F5-0B6ADC402BF5}">
      <text>
        <r>
          <rPr>
            <sz val="11"/>
            <color indexed="81"/>
            <rFont val="ＭＳ Ｐゴシック"/>
            <family val="3"/>
            <charset val="128"/>
          </rPr>
          <t>収入金額（K）
＝決算額（U）+繰越額（Y）
となっていない場合はNG</t>
        </r>
      </text>
    </comment>
    <comment ref="AO30" authorId="0" shapeId="0" xr:uid="{DC721BC5-FA09-4849-9ECC-4B64972A8BD1}">
      <text>
        <r>
          <rPr>
            <sz val="11"/>
            <color indexed="81"/>
            <rFont val="ＭＳ Ｐゴシック"/>
            <family val="3"/>
            <charset val="128"/>
          </rPr>
          <t>収入金額（K）
＝決算額（U）+繰越額（Y）
となっていない場合はNG</t>
        </r>
      </text>
    </comment>
    <comment ref="B31" authorId="0" shapeId="0" xr:uid="{6D0434EB-E4E4-405A-8F5B-52664FA62CBE}">
      <text>
        <r>
          <rPr>
            <sz val="9"/>
            <color indexed="81"/>
            <rFont val="ＭＳ Ｐゴシック"/>
            <family val="3"/>
            <charset val="128"/>
          </rPr>
          <t>収入金額がある場合、財源内訳にその内容を記載してください。</t>
        </r>
      </text>
    </comment>
    <comment ref="AO31" authorId="0" shapeId="0" xr:uid="{9A39D64E-F319-4A14-A0DF-0380B9245A6F}">
      <text>
        <r>
          <rPr>
            <sz val="11"/>
            <color indexed="81"/>
            <rFont val="ＭＳ Ｐゴシック"/>
            <family val="3"/>
            <charset val="128"/>
          </rPr>
          <t>収入金額（K）
＝決算額（U）+繰越額（Y）
となっていない場合はNG</t>
        </r>
      </text>
    </comment>
    <comment ref="B32" authorId="0" shapeId="0" xr:uid="{D4B3C275-0A18-4D9B-BBAA-7DCAA0F0A079}">
      <text>
        <r>
          <rPr>
            <sz val="9"/>
            <color indexed="81"/>
            <rFont val="ＭＳ Ｐゴシック"/>
            <family val="3"/>
            <charset val="128"/>
          </rPr>
          <t>収入金額がある場合、財源内訳にその内容を記載してください。</t>
        </r>
      </text>
    </comment>
    <comment ref="AO32" authorId="0" shapeId="0" xr:uid="{5DB5B3AF-4753-4839-8B64-9890BE14CA12}">
      <text>
        <r>
          <rPr>
            <sz val="11"/>
            <color indexed="81"/>
            <rFont val="ＭＳ Ｐゴシック"/>
            <family val="3"/>
            <charset val="128"/>
          </rPr>
          <t>収入金額（K）
＝決算額（U）+繰越額（Y）
となっていない場合はNG</t>
        </r>
      </text>
    </comment>
    <comment ref="AO33" authorId="0" shapeId="0" xr:uid="{4394B89B-E881-45B7-8C9B-3ABB6F6DA898}">
      <text>
        <r>
          <rPr>
            <sz val="11"/>
            <color indexed="81"/>
            <rFont val="ＭＳ Ｐゴシック"/>
            <family val="3"/>
            <charset val="128"/>
          </rPr>
          <t>収入金額（K）
＝決算額（U）+繰越額（Y）
となっていない場合はNG</t>
        </r>
      </text>
    </comment>
    <comment ref="K34" authorId="0" shapeId="0" xr:uid="{96E979E7-F291-477D-BABE-09A25ADA8D85}">
      <text>
        <r>
          <rPr>
            <sz val="9"/>
            <color indexed="81"/>
            <rFont val="ＭＳ Ｐゴシック"/>
            <family val="3"/>
            <charset val="128"/>
          </rPr>
          <t xml:space="preserve">支出金額≠収入金額の場合はセルの色が赤くなります
</t>
        </r>
      </text>
    </comment>
    <comment ref="N34" authorId="0" shapeId="0" xr:uid="{88CA7EEC-23C3-4B26-AC7B-6050A825130F}">
      <text>
        <r>
          <rPr>
            <sz val="9"/>
            <color indexed="81"/>
            <rFont val="ＭＳ Ｐゴシック"/>
            <family val="3"/>
            <charset val="128"/>
          </rPr>
          <t xml:space="preserve">支出金額≠収入金額の場合はセルの色が赤くなります
</t>
        </r>
      </text>
    </comment>
    <comment ref="Q34" authorId="0" shapeId="0" xr:uid="{F9CBBCE2-525E-45C0-BFEF-806C93BFFF3D}">
      <text>
        <r>
          <rPr>
            <b/>
            <sz val="9"/>
            <color indexed="81"/>
            <rFont val="ＭＳ Ｐゴシック"/>
            <family val="3"/>
            <charset val="128"/>
          </rPr>
          <t xml:space="preserve">支出金額≠収入金額の場合はセルの色が赤くなります
</t>
        </r>
      </text>
    </comment>
    <comment ref="U34" authorId="0" shapeId="0" xr:uid="{F8F0E5F9-C325-4D67-A6A5-187D7B22A0AF}">
      <text>
        <r>
          <rPr>
            <sz val="9"/>
            <color indexed="81"/>
            <rFont val="ＭＳ Ｐゴシック"/>
            <family val="3"/>
            <charset val="128"/>
          </rPr>
          <t xml:space="preserve">支出金額≠収入金額の場合はセルの色が赤くなります
</t>
        </r>
      </text>
    </comment>
    <comment ref="Y34" authorId="0" shapeId="0" xr:uid="{5A00CFF5-C79D-4758-9B6C-1296CF1F82D4}">
      <text>
        <r>
          <rPr>
            <sz val="9"/>
            <color indexed="81"/>
            <rFont val="ＭＳ Ｐゴシック"/>
            <family val="3"/>
            <charset val="128"/>
          </rPr>
          <t xml:space="preserve">支出金額≠収入金額の場合はセルの色が赤くなります
</t>
        </r>
      </text>
    </comment>
    <comment ref="AO35" authorId="0" shapeId="0" xr:uid="{84C35DE8-3214-426B-ADEB-F0426EFAEDEC}">
      <text>
        <r>
          <rPr>
            <sz val="9"/>
            <color indexed="81"/>
            <rFont val="ＭＳ Ｐゴシック"/>
            <family val="3"/>
            <charset val="128"/>
          </rPr>
          <t xml:space="preserve">起債対象事務費
（補助事業分）
入力なければNG
</t>
        </r>
      </text>
    </comment>
    <comment ref="B36" authorId="0" shapeId="0" xr:uid="{AAE20219-986B-4E87-92F1-ECB3B7D05F89}">
      <text>
        <r>
          <rPr>
            <sz val="11"/>
            <color indexed="81"/>
            <rFont val="ＭＳ Ｐゴシック"/>
            <family val="3"/>
            <charset val="128"/>
          </rPr>
          <t>基準充当率：入力なければNG</t>
        </r>
        <r>
          <rPr>
            <sz val="9"/>
            <color indexed="81"/>
            <rFont val="ＭＳ Ｐゴシック"/>
            <family val="3"/>
            <charset val="128"/>
          </rPr>
          <t xml:space="preserve">
</t>
        </r>
      </text>
    </comment>
    <comment ref="AO36" authorId="0" shapeId="0" xr:uid="{FAB3CA79-6E52-42EF-9C32-AAAC1E473FE3}">
      <text>
        <r>
          <rPr>
            <sz val="9"/>
            <color indexed="81"/>
            <rFont val="ＭＳ Ｐゴシック"/>
            <family val="3"/>
            <charset val="128"/>
          </rPr>
          <t xml:space="preserve">起債対象事務費
（単独事業分）
入力なければNG
</t>
        </r>
      </text>
    </comment>
    <comment ref="B37" authorId="0" shapeId="0" xr:uid="{3C10C321-E8E9-41F8-8A64-9DC2F5FEB137}">
      <text>
        <r>
          <rPr>
            <sz val="11"/>
            <color indexed="81"/>
            <rFont val="ＭＳ Ｐゴシック"/>
            <family val="3"/>
            <charset val="128"/>
          </rPr>
          <t>会計年度：入力なければNG</t>
        </r>
      </text>
    </comment>
    <comment ref="AO37" authorId="0" shapeId="0" xr:uid="{9F355D2F-2FBF-4D0B-8DDD-B355B1BEDD5E}">
      <text>
        <r>
          <rPr>
            <sz val="9"/>
            <color indexed="81"/>
            <rFont val="ＭＳ Ｐゴシック"/>
            <family val="3"/>
            <charset val="128"/>
          </rPr>
          <t xml:space="preserve">議決年月日：入力
なければNG
</t>
        </r>
      </text>
    </comment>
    <comment ref="B38" authorId="0" shapeId="0" xr:uid="{EE6064B1-1715-41FA-92B4-1D5BD3465C5A}">
      <text>
        <r>
          <rPr>
            <sz val="11"/>
            <color indexed="81"/>
            <rFont val="ＭＳ Ｐゴシック"/>
            <family val="3"/>
            <charset val="128"/>
          </rPr>
          <t>会計名：入力なければNG</t>
        </r>
      </text>
    </comment>
    <comment ref="AO38" authorId="0" shapeId="0" xr:uid="{C5667495-AB1C-4A08-A210-7D4DFFB90A55}">
      <text>
        <r>
          <rPr>
            <sz val="11"/>
            <color indexed="81"/>
            <rFont val="ＭＳ Ｐゴシック"/>
            <family val="3"/>
            <charset val="128"/>
          </rPr>
          <t>議決・専決：選択なければNG</t>
        </r>
        <r>
          <rPr>
            <sz val="9"/>
            <color indexed="81"/>
            <rFont val="ＭＳ Ｐゴシック"/>
            <family val="3"/>
            <charset val="128"/>
          </rPr>
          <t xml:space="preserve">
</t>
        </r>
      </text>
    </comment>
    <comment ref="B39" authorId="0" shapeId="0" xr:uid="{79A070B2-0C4C-4C64-873E-0470B549772D}">
      <text>
        <r>
          <rPr>
            <sz val="11"/>
            <color indexed="81"/>
            <rFont val="ＭＳ Ｐゴシック"/>
            <family val="3"/>
            <charset val="128"/>
          </rPr>
          <t>起債の目的：入力なければNG</t>
        </r>
        <r>
          <rPr>
            <sz val="9"/>
            <color indexed="81"/>
            <rFont val="ＭＳ Ｐゴシック"/>
            <family val="3"/>
            <charset val="128"/>
          </rPr>
          <t xml:space="preserve">
</t>
        </r>
      </text>
    </comment>
    <comment ref="AA39" authorId="0" shapeId="0" xr:uid="{60646A8B-8B69-4328-A914-5D2F9F3EE793}">
      <text>
        <r>
          <rPr>
            <sz val="11"/>
            <color indexed="81"/>
            <rFont val="ＭＳ Ｐゴシック"/>
            <family val="3"/>
            <charset val="128"/>
          </rPr>
          <t xml:space="preserve">年1回払いの場合は■
</t>
        </r>
      </text>
    </comment>
    <comment ref="AD39" authorId="0" shapeId="0" xr:uid="{F9127163-AA4B-4CC0-961E-4230EE607AA6}">
      <text>
        <r>
          <rPr>
            <sz val="11"/>
            <color indexed="81"/>
            <rFont val="ＭＳ Ｐゴシック"/>
            <family val="3"/>
            <charset val="128"/>
          </rPr>
          <t xml:space="preserve">年2回払いの場合は■
</t>
        </r>
      </text>
    </comment>
    <comment ref="AG39" authorId="0" shapeId="0" xr:uid="{278E1B14-0925-496B-8C34-A6F78874CA73}">
      <text>
        <r>
          <rPr>
            <sz val="11"/>
            <color indexed="81"/>
            <rFont val="ＭＳ Ｐゴシック"/>
            <family val="3"/>
            <charset val="128"/>
          </rPr>
          <t xml:space="preserve">返済する元利金（元金+利息）が一定の場合は■
</t>
        </r>
      </text>
    </comment>
    <comment ref="AJ39" authorId="0" shapeId="0" xr:uid="{41630345-B457-4717-8552-44704AB705AD}">
      <text>
        <r>
          <rPr>
            <sz val="11"/>
            <color indexed="81"/>
            <rFont val="ＭＳ Ｐゴシック"/>
            <family val="3"/>
            <charset val="128"/>
          </rPr>
          <t xml:space="preserve">返済する元金が一定の場合は■
</t>
        </r>
      </text>
    </comment>
    <comment ref="AO39" authorId="0" shapeId="0" xr:uid="{CC0431F2-B30E-479D-9C26-1E3050D61ACE}">
      <text>
        <r>
          <rPr>
            <sz val="11"/>
            <color indexed="81"/>
            <rFont val="ＭＳ Ｐゴシック"/>
            <family val="3"/>
            <charset val="128"/>
          </rPr>
          <t>利率：入力なければNG</t>
        </r>
      </text>
    </comment>
    <comment ref="B40" authorId="0" shapeId="0" xr:uid="{69A686C7-0F0D-4306-A8DB-8C64A2FA318B}">
      <text>
        <r>
          <rPr>
            <sz val="11"/>
            <color indexed="81"/>
            <rFont val="ＭＳ Ｐゴシック"/>
            <family val="3"/>
            <charset val="128"/>
          </rPr>
          <t>起債限度額：入力なければNG</t>
        </r>
      </text>
    </comment>
    <comment ref="B41" authorId="0" shapeId="0" xr:uid="{D0707A53-6E67-429C-B75B-EB3B09F80478}">
      <text>
        <r>
          <rPr>
            <sz val="11"/>
            <color indexed="81"/>
            <rFont val="ＭＳ Ｐゴシック"/>
            <family val="3"/>
            <charset val="128"/>
          </rPr>
          <t>財政融資資金：入力なければNG</t>
        </r>
        <r>
          <rPr>
            <sz val="9"/>
            <color indexed="81"/>
            <rFont val="ＭＳ Ｐゴシック"/>
            <family val="3"/>
            <charset val="128"/>
          </rPr>
          <t xml:space="preserve">
</t>
        </r>
      </text>
    </comment>
    <comment ref="AJ41" authorId="0" shapeId="0" xr:uid="{8CB18896-A76A-475C-B8C3-0E7107962D41}">
      <text>
        <r>
          <rPr>
            <sz val="12"/>
            <color indexed="81"/>
            <rFont val="ＭＳ Ｐゴシック"/>
            <family val="3"/>
            <charset val="128"/>
          </rPr>
          <t>据置期間を含めて償還期間を定めている場合は　含む　と入力して下さい。</t>
        </r>
        <r>
          <rPr>
            <sz val="9"/>
            <color indexed="81"/>
            <rFont val="ＭＳ Ｐゴシック"/>
            <family val="3"/>
            <charset val="128"/>
          </rPr>
          <t xml:space="preserve">
</t>
        </r>
      </text>
    </comment>
    <comment ref="K47" authorId="0" shapeId="0" xr:uid="{F959D6AC-3DBA-4A94-9DA0-54E2220B4C38}">
      <text>
        <r>
          <rPr>
            <sz val="11"/>
            <color indexed="81"/>
            <rFont val="ＭＳ Ｐゴシック"/>
            <family val="3"/>
            <charset val="128"/>
          </rPr>
          <t>支出金額≠収入金額の場合はNG</t>
        </r>
      </text>
    </comment>
    <comment ref="N47" authorId="0" shapeId="0" xr:uid="{5983E32F-B9C7-4520-81E0-A02A986B01C9}">
      <text>
        <r>
          <rPr>
            <sz val="9"/>
            <color indexed="81"/>
            <rFont val="ＭＳ Ｐゴシック"/>
            <family val="3"/>
            <charset val="128"/>
          </rPr>
          <t xml:space="preserve">支出金額≠収入金額の場合はNG
</t>
        </r>
      </text>
    </comment>
    <comment ref="Q47" authorId="0" shapeId="0" xr:uid="{D2C5BB8E-2489-44FD-8C85-FADB757097C6}">
      <text>
        <r>
          <rPr>
            <sz val="9"/>
            <color indexed="81"/>
            <rFont val="ＭＳ Ｐゴシック"/>
            <family val="3"/>
            <charset val="128"/>
          </rPr>
          <t xml:space="preserve">支出金額≠収入金額の場合はNG
</t>
        </r>
      </text>
    </comment>
    <comment ref="U47" authorId="0" shapeId="0" xr:uid="{A351A709-97FC-4E50-B31D-EB20057A02BF}">
      <text>
        <r>
          <rPr>
            <sz val="9"/>
            <color indexed="81"/>
            <rFont val="ＭＳ Ｐゴシック"/>
            <family val="3"/>
            <charset val="128"/>
          </rPr>
          <t>支出金額≠収入金額の場合はNG</t>
        </r>
      </text>
    </comment>
    <comment ref="Y47" authorId="0" shapeId="0" xr:uid="{ED12B977-FD8A-417A-A276-8CAB03C60922}">
      <text>
        <r>
          <rPr>
            <sz val="9"/>
            <color indexed="81"/>
            <rFont val="ＭＳ Ｐゴシック"/>
            <family val="3"/>
            <charset val="128"/>
          </rPr>
          <t>支出金額≠収入金額の場合はNG</t>
        </r>
      </text>
    </comment>
    <comment ref="AC47" authorId="0" shapeId="0" xr:uid="{8FD35090-836A-4C43-AEE9-69697ED892C9}">
      <text>
        <r>
          <rPr>
            <sz val="9"/>
            <color indexed="81"/>
            <rFont val="ＭＳ Ｐゴシック"/>
            <family val="3"/>
            <charset val="128"/>
          </rPr>
          <t xml:space="preserve">支出金額≠収入金額の場合はNG
</t>
        </r>
      </text>
    </comment>
    <comment ref="AG47" authorId="0" shapeId="0" xr:uid="{FE24EA91-A584-4236-A96D-C8042AA09978}">
      <text>
        <r>
          <rPr>
            <sz val="9"/>
            <color indexed="81"/>
            <rFont val="ＭＳ Ｐゴシック"/>
            <family val="3"/>
            <charset val="128"/>
          </rPr>
          <t xml:space="preserve">支出金額≠収入金額の場合はNG
</t>
        </r>
      </text>
    </comment>
    <comment ref="AK47" authorId="0" shapeId="0" xr:uid="{E035086F-0325-483E-B853-7643397801B9}">
      <text>
        <r>
          <rPr>
            <sz val="9"/>
            <color indexed="81"/>
            <rFont val="ＭＳ Ｐゴシック"/>
            <family val="3"/>
            <charset val="128"/>
          </rPr>
          <t>支出金額≠収入金額の場合はNG</t>
        </r>
      </text>
    </comment>
    <comment ref="B48" authorId="0" shapeId="0" xr:uid="{F4BE82A5-071F-4995-8906-314E95CEAE43}">
      <text>
        <r>
          <rPr>
            <sz val="9"/>
            <color indexed="81"/>
            <rFont val="ＭＳ Ｐゴシック"/>
            <family val="3"/>
            <charset val="128"/>
          </rPr>
          <t>口座の変更：選択なければNG</t>
        </r>
      </text>
    </comment>
    <comment ref="H48" authorId="0" shapeId="0" xr:uid="{CAF6305D-065F-4B93-A356-9818A2677503}">
      <text>
        <r>
          <rPr>
            <b/>
            <sz val="9"/>
            <color indexed="81"/>
            <rFont val="ＭＳ Ｐゴシック"/>
            <family val="3"/>
            <charset val="128"/>
          </rPr>
          <t>「要」又は「否」を選択してください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財務部理財課融資班_330skmt</author>
  </authors>
  <commentList>
    <comment ref="A1" authorId="0" shapeId="0" xr:uid="{AB030C35-3E06-4C95-95A5-AB7687D2D100}">
      <text>
        <r>
          <rPr>
            <b/>
            <sz val="18"/>
            <color indexed="81"/>
            <rFont val="MS P ゴシック"/>
            <family val="3"/>
            <charset val="128"/>
          </rPr>
          <t>本シートは削除しないでください。
（集計できなくなります）</t>
        </r>
      </text>
    </comment>
  </commentList>
</comments>
</file>

<file path=xl/sharedStrings.xml><?xml version="1.0" encoding="utf-8"?>
<sst xmlns="http://schemas.openxmlformats.org/spreadsheetml/2006/main" count="909" uniqueCount="209">
  <si>
    <t>別紙第13号書式</t>
    <rPh sb="0" eb="2">
      <t>ベッシ</t>
    </rPh>
    <rPh sb="2" eb="3">
      <t>ダイ</t>
    </rPh>
    <rPh sb="5" eb="6">
      <t>ゴウ</t>
    </rPh>
    <rPh sb="6" eb="8">
      <t>ショシキ</t>
    </rPh>
    <phoneticPr fontId="9"/>
  </si>
  <si>
    <t>事　業　実　施　状　況　等　調　書</t>
    <phoneticPr fontId="9"/>
  </si>
  <si>
    <t>事業名</t>
    <rPh sb="0" eb="1">
      <t>コト</t>
    </rPh>
    <rPh sb="1" eb="2">
      <t>ギョウ</t>
    </rPh>
    <rPh sb="2" eb="3">
      <t>メイ</t>
    </rPh>
    <phoneticPr fontId="9"/>
  </si>
  <si>
    <t>計画期間</t>
    <rPh sb="0" eb="1">
      <t>ケイ</t>
    </rPh>
    <rPh sb="1" eb="2">
      <t>ガ</t>
    </rPh>
    <rPh sb="2" eb="3">
      <t>キ</t>
    </rPh>
    <rPh sb="3" eb="4">
      <t>アイダ</t>
    </rPh>
    <phoneticPr fontId="9"/>
  </si>
  <si>
    <t>年度～</t>
    <rPh sb="0" eb="2">
      <t>ネンド</t>
    </rPh>
    <phoneticPr fontId="9"/>
  </si>
  <si>
    <t>年度</t>
    <rPh sb="0" eb="2">
      <t>ネンド</t>
    </rPh>
    <phoneticPr fontId="9"/>
  </si>
  <si>
    <t>施行場所</t>
    <rPh sb="0" eb="1">
      <t>シ</t>
    </rPh>
    <rPh sb="1" eb="2">
      <t>ギョウ</t>
    </rPh>
    <rPh sb="2" eb="3">
      <t>バ</t>
    </rPh>
    <rPh sb="3" eb="4">
      <t>ショ</t>
    </rPh>
    <phoneticPr fontId="9"/>
  </si>
  <si>
    <t>前年度以前施行済事業</t>
    <rPh sb="0" eb="3">
      <t>ゼンネンド</t>
    </rPh>
    <rPh sb="3" eb="5">
      <t>イゼン</t>
    </rPh>
    <rPh sb="5" eb="7">
      <t>セコウ</t>
    </rPh>
    <rPh sb="7" eb="8">
      <t>ズ</t>
    </rPh>
    <rPh sb="8" eb="10">
      <t>ジギョウ</t>
    </rPh>
    <phoneticPr fontId="9"/>
  </si>
  <si>
    <t>翌年度以降計画事業</t>
    <rPh sb="0" eb="3">
      <t>ヨクネンド</t>
    </rPh>
    <rPh sb="3" eb="5">
      <t>イコウ</t>
    </rPh>
    <rPh sb="5" eb="7">
      <t>ケイカク</t>
    </rPh>
    <rPh sb="7" eb="9">
      <t>ジギョウ</t>
    </rPh>
    <phoneticPr fontId="9"/>
  </si>
  <si>
    <t>事業概要</t>
    <rPh sb="0" eb="1">
      <t>コト</t>
    </rPh>
    <rPh sb="1" eb="2">
      <t>ゴウ</t>
    </rPh>
    <rPh sb="2" eb="3">
      <t>ガイ</t>
    </rPh>
    <rPh sb="3" eb="4">
      <t>ヨウ</t>
    </rPh>
    <phoneticPr fontId="9"/>
  </si>
  <si>
    <t>事業開始日～
事業完成(見込)日</t>
    <rPh sb="0" eb="2">
      <t>ジギョウ</t>
    </rPh>
    <rPh sb="2" eb="5">
      <t>カイシビ</t>
    </rPh>
    <rPh sb="7" eb="9">
      <t>ジギョウ</t>
    </rPh>
    <rPh sb="9" eb="11">
      <t>カンセイ</t>
    </rPh>
    <rPh sb="12" eb="14">
      <t>ミコ</t>
    </rPh>
    <rPh sb="15" eb="16">
      <t>ヒ</t>
    </rPh>
    <phoneticPr fontId="9"/>
  </si>
  <si>
    <t>支出金額（単位：千円）</t>
    <rPh sb="0" eb="2">
      <t>シシュツ</t>
    </rPh>
    <rPh sb="2" eb="4">
      <t>キンガク</t>
    </rPh>
    <rPh sb="5" eb="7">
      <t>タンイ</t>
    </rPh>
    <rPh sb="8" eb="9">
      <t>セン</t>
    </rPh>
    <rPh sb="9" eb="10">
      <t>エン</t>
    </rPh>
    <phoneticPr fontId="9"/>
  </si>
  <si>
    <t>支　出　状　況</t>
    <rPh sb="0" eb="1">
      <t>シ</t>
    </rPh>
    <rPh sb="2" eb="3">
      <t>デ</t>
    </rPh>
    <rPh sb="4" eb="5">
      <t>ジョウ</t>
    </rPh>
    <rPh sb="6" eb="7">
      <t>キョウ</t>
    </rPh>
    <phoneticPr fontId="9"/>
  </si>
  <si>
    <t>事　業　費　内　訳</t>
    <rPh sb="0" eb="1">
      <t>コト</t>
    </rPh>
    <rPh sb="2" eb="3">
      <t>ギョウ</t>
    </rPh>
    <rPh sb="4" eb="5">
      <t>ヒ</t>
    </rPh>
    <rPh sb="6" eb="7">
      <t>ウチ</t>
    </rPh>
    <rPh sb="8" eb="9">
      <t>ヤク</t>
    </rPh>
    <phoneticPr fontId="9"/>
  </si>
  <si>
    <t>（補助事業分）</t>
    <rPh sb="1" eb="3">
      <t>ホジョ</t>
    </rPh>
    <rPh sb="3" eb="5">
      <t>ジギョウ</t>
    </rPh>
    <rPh sb="5" eb="6">
      <t>ブン</t>
    </rPh>
    <phoneticPr fontId="9"/>
  </si>
  <si>
    <t>（単独事業分）</t>
    <rPh sb="1" eb="3">
      <t>タンドク</t>
    </rPh>
    <rPh sb="3" eb="5">
      <t>ジギョウ</t>
    </rPh>
    <rPh sb="5" eb="6">
      <t>ブン</t>
    </rPh>
    <phoneticPr fontId="9"/>
  </si>
  <si>
    <t>決算額</t>
    <rPh sb="0" eb="2">
      <t>ケッサン</t>
    </rPh>
    <rPh sb="2" eb="3">
      <t>ガク</t>
    </rPh>
    <phoneticPr fontId="9"/>
  </si>
  <si>
    <t>繰越額</t>
    <rPh sb="0" eb="3">
      <t>クリコシガク</t>
    </rPh>
    <phoneticPr fontId="9"/>
  </si>
  <si>
    <t>前月まで</t>
    <rPh sb="0" eb="2">
      <t>ゼンゲツ</t>
    </rPh>
    <phoneticPr fontId="9"/>
  </si>
  <si>
    <t>月</t>
    <rPh sb="0" eb="1">
      <t>ツキ</t>
    </rPh>
    <phoneticPr fontId="9"/>
  </si>
  <si>
    <t>月以降</t>
    <rPh sb="0" eb="1">
      <t>ツキ</t>
    </rPh>
    <rPh sb="1" eb="3">
      <t>イコウ</t>
    </rPh>
    <phoneticPr fontId="9"/>
  </si>
  <si>
    <t>計</t>
    <rPh sb="0" eb="1">
      <t>ケイ</t>
    </rPh>
    <phoneticPr fontId="9"/>
  </si>
  <si>
    <t>Ａ</t>
    <phoneticPr fontId="9"/>
  </si>
  <si>
    <t>財　源　内　訳</t>
    <rPh sb="0" eb="1">
      <t>ザイ</t>
    </rPh>
    <rPh sb="2" eb="3">
      <t>ミナモト</t>
    </rPh>
    <rPh sb="4" eb="5">
      <t>ウチ</t>
    </rPh>
    <rPh sb="6" eb="7">
      <t>ヤク</t>
    </rPh>
    <phoneticPr fontId="9"/>
  </si>
  <si>
    <t>収入金額（単位：千円）</t>
    <rPh sb="0" eb="2">
      <t>シュウニュウ</t>
    </rPh>
    <rPh sb="2" eb="4">
      <t>キンガク</t>
    </rPh>
    <rPh sb="5" eb="7">
      <t>タンイ</t>
    </rPh>
    <rPh sb="8" eb="9">
      <t>セン</t>
    </rPh>
    <rPh sb="9" eb="10">
      <t>エン</t>
    </rPh>
    <phoneticPr fontId="9"/>
  </si>
  <si>
    <t>収　入　状　況</t>
    <rPh sb="0" eb="1">
      <t>オサム</t>
    </rPh>
    <rPh sb="2" eb="3">
      <t>イリ</t>
    </rPh>
    <rPh sb="4" eb="5">
      <t>ジョウ</t>
    </rPh>
    <rPh sb="6" eb="7">
      <t>キョウ</t>
    </rPh>
    <phoneticPr fontId="9"/>
  </si>
  <si>
    <t>項　目</t>
    <rPh sb="0" eb="1">
      <t>コウ</t>
    </rPh>
    <rPh sb="2" eb="3">
      <t>メ</t>
    </rPh>
    <phoneticPr fontId="9"/>
  </si>
  <si>
    <t>内　容</t>
    <rPh sb="0" eb="1">
      <t>ウチ</t>
    </rPh>
    <rPh sb="2" eb="3">
      <t>カタチ</t>
    </rPh>
    <phoneticPr fontId="9"/>
  </si>
  <si>
    <t>支出金額</t>
    <rPh sb="0" eb="2">
      <t>シシュツ</t>
    </rPh>
    <rPh sb="2" eb="4">
      <t>キンガク</t>
    </rPh>
    <phoneticPr fontId="9"/>
  </si>
  <si>
    <t>控除財源</t>
    <rPh sb="0" eb="2">
      <t>コウジョ</t>
    </rPh>
    <rPh sb="2" eb="4">
      <t>ザイゲン</t>
    </rPh>
    <phoneticPr fontId="9"/>
  </si>
  <si>
    <t>国庫支出金</t>
    <phoneticPr fontId="9"/>
  </si>
  <si>
    <t>Ｂ</t>
    <phoneticPr fontId="9"/>
  </si>
  <si>
    <t>■該当なし（事務費を起債対象とせず）</t>
    <rPh sb="1" eb="3">
      <t>ガイトウ</t>
    </rPh>
    <rPh sb="6" eb="8">
      <t>ジム</t>
    </rPh>
    <rPh sb="8" eb="9">
      <t>ヒ</t>
    </rPh>
    <rPh sb="10" eb="12">
      <t>キサイ</t>
    </rPh>
    <rPh sb="12" eb="14">
      <t>タイショウ</t>
    </rPh>
    <phoneticPr fontId="9"/>
  </si>
  <si>
    <t>都道府県支出金</t>
    <phoneticPr fontId="9"/>
  </si>
  <si>
    <t>Ｃ</t>
    <phoneticPr fontId="9"/>
  </si>
  <si>
    <t>■工事費の5.0％以内の額</t>
    <rPh sb="1" eb="4">
      <t>コウジヒ</t>
    </rPh>
    <rPh sb="9" eb="11">
      <t>イナイ</t>
    </rPh>
    <rPh sb="12" eb="13">
      <t>ガク</t>
    </rPh>
    <phoneticPr fontId="9"/>
  </si>
  <si>
    <t>Ｄ</t>
    <phoneticPr fontId="9"/>
  </si>
  <si>
    <t>■廃止前の補助基準により定められていた計算方法により算出した範囲内の額</t>
    <rPh sb="1" eb="3">
      <t>ハイシ</t>
    </rPh>
    <rPh sb="3" eb="4">
      <t>マエ</t>
    </rPh>
    <rPh sb="5" eb="7">
      <t>ホジョ</t>
    </rPh>
    <rPh sb="7" eb="9">
      <t>キジュン</t>
    </rPh>
    <rPh sb="12" eb="13">
      <t>サダ</t>
    </rPh>
    <rPh sb="19" eb="21">
      <t>ケイサン</t>
    </rPh>
    <rPh sb="21" eb="23">
      <t>ホウホウ</t>
    </rPh>
    <rPh sb="26" eb="28">
      <t>サンシュツ</t>
    </rPh>
    <rPh sb="30" eb="33">
      <t>ハンイナイ</t>
    </rPh>
    <rPh sb="34" eb="35">
      <t>ガク</t>
    </rPh>
    <phoneticPr fontId="9"/>
  </si>
  <si>
    <t>Ｅ</t>
    <phoneticPr fontId="9"/>
  </si>
  <si>
    <t>■補助基準に定める範囲内の事務費</t>
    <rPh sb="1" eb="3">
      <t>ホジョ</t>
    </rPh>
    <rPh sb="3" eb="5">
      <t>キジュン</t>
    </rPh>
    <rPh sb="6" eb="7">
      <t>サダ</t>
    </rPh>
    <rPh sb="9" eb="12">
      <t>ハンイナイ</t>
    </rPh>
    <rPh sb="13" eb="15">
      <t>ジム</t>
    </rPh>
    <rPh sb="15" eb="16">
      <t>ヒ</t>
    </rPh>
    <phoneticPr fontId="9"/>
  </si>
  <si>
    <t>起債</t>
    <rPh sb="0" eb="1">
      <t>ハジメ</t>
    </rPh>
    <rPh sb="1" eb="2">
      <t>サイ</t>
    </rPh>
    <phoneticPr fontId="9"/>
  </si>
  <si>
    <t>財政融資資金</t>
    <rPh sb="0" eb="2">
      <t>ザイセイ</t>
    </rPh>
    <rPh sb="2" eb="4">
      <t>ユウシ</t>
    </rPh>
    <rPh sb="4" eb="6">
      <t>シキン</t>
    </rPh>
    <phoneticPr fontId="9"/>
  </si>
  <si>
    <t>本債</t>
    <rPh sb="0" eb="1">
      <t>ホン</t>
    </rPh>
    <rPh sb="1" eb="2">
      <t>サイ</t>
    </rPh>
    <phoneticPr fontId="9"/>
  </si>
  <si>
    <t>Ｆ</t>
    <phoneticPr fontId="9"/>
  </si>
  <si>
    <t>Ｇ</t>
    <phoneticPr fontId="9"/>
  </si>
  <si>
    <t>■該当なし（事務費を起債対象とせず）</t>
    <phoneticPr fontId="9"/>
  </si>
  <si>
    <t>その他</t>
    <rPh sb="2" eb="3">
      <t>タ</t>
    </rPh>
    <phoneticPr fontId="9"/>
  </si>
  <si>
    <t>Ｈ</t>
    <phoneticPr fontId="9"/>
  </si>
  <si>
    <t>■設計監督費（外部委託）について、実所要額</t>
    <phoneticPr fontId="9"/>
  </si>
  <si>
    <t>一般財源</t>
    <rPh sb="0" eb="2">
      <t>イッパン</t>
    </rPh>
    <rPh sb="2" eb="4">
      <t>ザイゲン</t>
    </rPh>
    <phoneticPr fontId="9"/>
  </si>
  <si>
    <t>■設計監督費（外部委託せず）について、全体事業費の2.75％以内の額</t>
    <phoneticPr fontId="9"/>
  </si>
  <si>
    <t>■設計監督費以外の事務費について、全体事業費の2.75％以内の額</t>
    <phoneticPr fontId="9"/>
  </si>
  <si>
    <t>■設計監督費（外部委託）の実所要額、及びそれ以外の事務費について全体事業費の2.75％以内の額</t>
    <phoneticPr fontId="9"/>
  </si>
  <si>
    <t>一時立替金</t>
    <rPh sb="0" eb="2">
      <t>イチジ</t>
    </rPh>
    <rPh sb="2" eb="4">
      <t>タテカエ</t>
    </rPh>
    <rPh sb="4" eb="5">
      <t>キン</t>
    </rPh>
    <phoneticPr fontId="9"/>
  </si>
  <si>
    <t>■設計監督費（外部委託せず）及びそれ以外の事務費について、それぞれ全体事業費の2.75％以内の額　</t>
    <phoneticPr fontId="9"/>
  </si>
  <si>
    <t>■設計監督費と合わせて全体事業費の6.0％以内の額（水道、港湾、下水道）</t>
    <phoneticPr fontId="9"/>
  </si>
  <si>
    <r>
      <t>借入時充当率</t>
    </r>
    <r>
      <rPr>
        <sz val="8"/>
        <rFont val="ＭＳ 明朝"/>
        <family val="1"/>
        <charset val="128"/>
      </rPr>
      <t>((Ｆ+Ｇ+Ｈ)/(Ａ-Ｂ-Ｃ-Ｄ-Ｅ)×100)</t>
    </r>
    <rPh sb="0" eb="2">
      <t>カリイ</t>
    </rPh>
    <rPh sb="2" eb="3">
      <t>ジ</t>
    </rPh>
    <rPh sb="3" eb="5">
      <t>ジュウトウ</t>
    </rPh>
    <rPh sb="5" eb="6">
      <t>リツ</t>
    </rPh>
    <phoneticPr fontId="9"/>
  </si>
  <si>
    <t>(％)</t>
    <phoneticPr fontId="9"/>
  </si>
  <si>
    <t>起債対象
事 務 費</t>
    <rPh sb="0" eb="2">
      <t>キサイ</t>
    </rPh>
    <rPh sb="2" eb="4">
      <t>タイショウ</t>
    </rPh>
    <rPh sb="5" eb="6">
      <t>コト</t>
    </rPh>
    <rPh sb="7" eb="8">
      <t>ツトム</t>
    </rPh>
    <rPh sb="9" eb="10">
      <t>ヒ</t>
    </rPh>
    <phoneticPr fontId="9"/>
  </si>
  <si>
    <t>■適正必要額（交通）</t>
    <phoneticPr fontId="9"/>
  </si>
  <si>
    <t>基準充当率</t>
    <phoneticPr fontId="6"/>
  </si>
  <si>
    <t>基準充当率</t>
    <rPh sb="0" eb="2">
      <t>キジュン</t>
    </rPh>
    <rPh sb="2" eb="4">
      <t>ジュウトウ</t>
    </rPh>
    <rPh sb="4" eb="5">
      <t>リツ</t>
    </rPh>
    <phoneticPr fontId="9"/>
  </si>
  <si>
    <t>（単独事業分）</t>
    <phoneticPr fontId="9"/>
  </si>
  <si>
    <t>■補助事業と同様の計算方法により算出した範囲内の額（災害復旧）</t>
    <phoneticPr fontId="9"/>
  </si>
  <si>
    <t>年度</t>
    <rPh sb="0" eb="2">
      <t>ネンド</t>
    </rPh>
    <phoneticPr fontId="6"/>
  </si>
  <si>
    <t>起債に関する
予算の定め</t>
    <rPh sb="0" eb="2">
      <t>キサイ</t>
    </rPh>
    <rPh sb="3" eb="4">
      <t>カン</t>
    </rPh>
    <rPh sb="7" eb="9">
      <t>ヨサン</t>
    </rPh>
    <rPh sb="10" eb="11">
      <t>サダ</t>
    </rPh>
    <phoneticPr fontId="9"/>
  </si>
  <si>
    <t>会計名</t>
    <rPh sb="0" eb="2">
      <t>カイケイ</t>
    </rPh>
    <rPh sb="2" eb="3">
      <t>メイ</t>
    </rPh>
    <phoneticPr fontId="9"/>
  </si>
  <si>
    <t>議決等年月日</t>
    <rPh sb="0" eb="2">
      <t>ギケツ</t>
    </rPh>
    <rPh sb="2" eb="3">
      <t>トウ</t>
    </rPh>
    <rPh sb="3" eb="6">
      <t>ネンガッピ</t>
    </rPh>
    <phoneticPr fontId="9"/>
  </si>
  <si>
    <t>(□</t>
  </si>
  <si>
    <t>議決済</t>
    <rPh sb="0" eb="2">
      <t>ギケツ</t>
    </rPh>
    <rPh sb="2" eb="3">
      <t>ズミ</t>
    </rPh>
    <phoneticPr fontId="9"/>
  </si>
  <si>
    <t>□</t>
  </si>
  <si>
    <t>議決予定</t>
    <rPh sb="0" eb="2">
      <t>ギケツ</t>
    </rPh>
    <rPh sb="2" eb="4">
      <t>ヨテイ</t>
    </rPh>
    <phoneticPr fontId="9"/>
  </si>
  <si>
    <t>専決済</t>
    <rPh sb="0" eb="2">
      <t>センケツ</t>
    </rPh>
    <rPh sb="2" eb="3">
      <t>ズミ</t>
    </rPh>
    <phoneticPr fontId="9"/>
  </si>
  <si>
    <t>専決予定）</t>
    <rPh sb="0" eb="2">
      <t>センケツ</t>
    </rPh>
    <rPh sb="2" eb="4">
      <t>ヨテイ</t>
    </rPh>
    <phoneticPr fontId="9"/>
  </si>
  <si>
    <t>議決年月日</t>
    <rPh sb="0" eb="2">
      <t>ギケツ</t>
    </rPh>
    <rPh sb="2" eb="5">
      <t>ネンガッピ</t>
    </rPh>
    <phoneticPr fontId="6"/>
  </si>
  <si>
    <t>■実績等に応じ、必要な額</t>
    <phoneticPr fontId="9"/>
  </si>
  <si>
    <t>会計名</t>
    <rPh sb="0" eb="2">
      <t>カイケイ</t>
    </rPh>
    <rPh sb="2" eb="3">
      <t>メイ</t>
    </rPh>
    <phoneticPr fontId="6"/>
  </si>
  <si>
    <t>起債の目的</t>
    <rPh sb="0" eb="2">
      <t>キサイ</t>
    </rPh>
    <rPh sb="3" eb="5">
      <t>モクテキ</t>
    </rPh>
    <phoneticPr fontId="9"/>
  </si>
  <si>
    <t>起債限度額（うち財政融資資金）</t>
    <rPh sb="12" eb="14">
      <t>シキン</t>
    </rPh>
    <phoneticPr fontId="9"/>
  </si>
  <si>
    <t>起債の方法</t>
    <rPh sb="0" eb="2">
      <t>キサイ</t>
    </rPh>
    <rPh sb="3" eb="5">
      <t>ホウホウ</t>
    </rPh>
    <phoneticPr fontId="9"/>
  </si>
  <si>
    <t>利率</t>
    <rPh sb="0" eb="2">
      <t>リリツ</t>
    </rPh>
    <phoneticPr fontId="9"/>
  </si>
  <si>
    <t>償還の方法</t>
    <rPh sb="0" eb="2">
      <t>ショウカン</t>
    </rPh>
    <rPh sb="3" eb="5">
      <t>ホウホウ</t>
    </rPh>
    <phoneticPr fontId="9"/>
  </si>
  <si>
    <t>議決・専決の別</t>
    <rPh sb="0" eb="2">
      <t>ギケツ</t>
    </rPh>
    <rPh sb="3" eb="5">
      <t>センケツ</t>
    </rPh>
    <rPh sb="6" eb="7">
      <t>ベツ</t>
    </rPh>
    <phoneticPr fontId="6"/>
  </si>
  <si>
    <t>起債の目的</t>
    <rPh sb="0" eb="2">
      <t>キサイ</t>
    </rPh>
    <rPh sb="3" eb="5">
      <t>モクテキ</t>
    </rPh>
    <phoneticPr fontId="6"/>
  </si>
  <si>
    <t>証書借入</t>
    <rPh sb="0" eb="2">
      <t>ショウショ</t>
    </rPh>
    <rPh sb="2" eb="4">
      <t>カリイレ</t>
    </rPh>
    <phoneticPr fontId="9"/>
  </si>
  <si>
    <t>普通貸借</t>
    <rPh sb="0" eb="2">
      <t>フツウ</t>
    </rPh>
    <rPh sb="2" eb="4">
      <t>タイシャク</t>
    </rPh>
    <phoneticPr fontId="9"/>
  </si>
  <si>
    <t>年利</t>
    <rPh sb="0" eb="2">
      <t>ネンリ</t>
    </rPh>
    <phoneticPr fontId="9"/>
  </si>
  <si>
    <t>％以内</t>
    <rPh sb="1" eb="3">
      <t>イナイ</t>
    </rPh>
    <phoneticPr fontId="9"/>
  </si>
  <si>
    <t>年賦</t>
    <rPh sb="0" eb="2">
      <t>ネンプ</t>
    </rPh>
    <phoneticPr fontId="9"/>
  </si>
  <si>
    <t>半年賦</t>
    <rPh sb="0" eb="1">
      <t>ハン</t>
    </rPh>
    <rPh sb="1" eb="3">
      <t>ネンプ</t>
    </rPh>
    <phoneticPr fontId="9"/>
  </si>
  <si>
    <t>元利均等</t>
    <rPh sb="0" eb="4">
      <t>ガンリキントウ</t>
    </rPh>
    <phoneticPr fontId="9"/>
  </si>
  <si>
    <t>元金均等</t>
    <rPh sb="0" eb="2">
      <t>ガンキン</t>
    </rPh>
    <rPh sb="2" eb="4">
      <t>キントウ</t>
    </rPh>
    <phoneticPr fontId="9"/>
  </si>
  <si>
    <t>利率</t>
    <rPh sb="0" eb="2">
      <t>リリツ</t>
    </rPh>
    <phoneticPr fontId="6"/>
  </si>
  <si>
    <t>有</t>
    <rPh sb="0" eb="1">
      <t>アリ</t>
    </rPh>
    <phoneticPr fontId="9"/>
  </si>
  <si>
    <t>起債限度額</t>
    <rPh sb="0" eb="2">
      <t>キサイ</t>
    </rPh>
    <rPh sb="2" eb="4">
      <t>ゲンド</t>
    </rPh>
    <rPh sb="4" eb="5">
      <t>ガク</t>
    </rPh>
    <phoneticPr fontId="6"/>
  </si>
  <si>
    <t>千円</t>
    <rPh sb="0" eb="2">
      <t>センエン</t>
    </rPh>
    <phoneticPr fontId="9"/>
  </si>
  <si>
    <t>証券発行</t>
    <rPh sb="0" eb="2">
      <t>ショウケン</t>
    </rPh>
    <rPh sb="2" eb="4">
      <t>ハッコウ</t>
    </rPh>
    <phoneticPr fontId="9"/>
  </si>
  <si>
    <t xml:space="preserve">利率見直しに関する </t>
    <phoneticPr fontId="9"/>
  </si>
  <si>
    <t>融資条件による</t>
    <rPh sb="0" eb="4">
      <t>ユウシジョウケン</t>
    </rPh>
    <phoneticPr fontId="9"/>
  </si>
  <si>
    <t>その他（</t>
    <phoneticPr fontId="9"/>
  </si>
  <si>
    <t>）</t>
    <phoneticPr fontId="9"/>
  </si>
  <si>
    <t>無</t>
    <rPh sb="0" eb="1">
      <t>ム</t>
    </rPh>
    <phoneticPr fontId="9"/>
  </si>
  <si>
    <t>うち財政融資資金</t>
    <rPh sb="2" eb="4">
      <t>ザイセイ</t>
    </rPh>
    <rPh sb="4" eb="6">
      <t>ユウシ</t>
    </rPh>
    <rPh sb="6" eb="8">
      <t>シキン</t>
    </rPh>
    <phoneticPr fontId="6"/>
  </si>
  <si>
    <t xml:space="preserve"> （うち</t>
    <phoneticPr fontId="9"/>
  </si>
  <si>
    <t>千円)</t>
    <rPh sb="0" eb="2">
      <t>センエン</t>
    </rPh>
    <phoneticPr fontId="9"/>
  </si>
  <si>
    <t>その他（　　　　　　　）</t>
    <rPh sb="2" eb="3">
      <t>タ</t>
    </rPh>
    <phoneticPr fontId="6"/>
  </si>
  <si>
    <t>但し書きの有無：</t>
    <phoneticPr fontId="9"/>
  </si>
  <si>
    <t>有</t>
  </si>
  <si>
    <t>償還期間：</t>
    <phoneticPr fontId="9"/>
  </si>
  <si>
    <t>年（うち据置期間：</t>
    <rPh sb="0" eb="1">
      <t>ネン</t>
    </rPh>
    <rPh sb="4" eb="6">
      <t>スエオキ</t>
    </rPh>
    <rPh sb="6" eb="8">
      <t>キカン</t>
    </rPh>
    <phoneticPr fontId="9"/>
  </si>
  <si>
    <t>年）</t>
  </si>
  <si>
    <t>起債同意
（許可）</t>
    <rPh sb="0" eb="2">
      <t>キサイ</t>
    </rPh>
    <rPh sb="2" eb="4">
      <t>ドウイ</t>
    </rPh>
    <rPh sb="6" eb="8">
      <t>キョカ</t>
    </rPh>
    <phoneticPr fontId="9"/>
  </si>
  <si>
    <t>年月日（予定）</t>
    <rPh sb="0" eb="3">
      <t>ネンガッピ</t>
    </rPh>
    <rPh sb="4" eb="6">
      <t>ヨテイ</t>
    </rPh>
    <phoneticPr fontId="9"/>
  </si>
  <si>
    <t>同意（許可）額</t>
    <rPh sb="0" eb="2">
      <t>ドウイ</t>
    </rPh>
    <rPh sb="3" eb="5">
      <t>キョカ</t>
    </rPh>
    <rPh sb="6" eb="7">
      <t>ガク</t>
    </rPh>
    <phoneticPr fontId="9"/>
  </si>
  <si>
    <t>うち本件借入分</t>
    <phoneticPr fontId="9"/>
  </si>
  <si>
    <t>償還年限</t>
    <rPh sb="0" eb="2">
      <t>ショウカン</t>
    </rPh>
    <rPh sb="2" eb="4">
      <t>ネンゲン</t>
    </rPh>
    <phoneticPr fontId="9"/>
  </si>
  <si>
    <t>うち据置期間</t>
    <phoneticPr fontId="9"/>
  </si>
  <si>
    <t>備考</t>
    <rPh sb="0" eb="2">
      <t>ビコウ</t>
    </rPh>
    <phoneticPr fontId="9"/>
  </si>
  <si>
    <t>普通地方長期資金等借入申込み償還期限等</t>
    <rPh sb="0" eb="9">
      <t>フツウチホウチョウキシキントウ</t>
    </rPh>
    <rPh sb="9" eb="11">
      <t>カリイレ</t>
    </rPh>
    <rPh sb="11" eb="13">
      <t>モウシコ</t>
    </rPh>
    <rPh sb="14" eb="16">
      <t>ショウカン</t>
    </rPh>
    <rPh sb="16" eb="18">
      <t>キゲン</t>
    </rPh>
    <rPh sb="18" eb="19">
      <t>トウ</t>
    </rPh>
    <phoneticPr fontId="9"/>
  </si>
  <si>
    <t>（□</t>
    <phoneticPr fontId="9"/>
  </si>
  <si>
    <t>①</t>
    <phoneticPr fontId="9"/>
  </si>
  <si>
    <t>年</t>
    <rPh sb="0" eb="1">
      <t>ネン</t>
    </rPh>
    <phoneticPr fontId="9"/>
  </si>
  <si>
    <t>償還期限：</t>
    <rPh sb="0" eb="2">
      <t>ショウカン</t>
    </rPh>
    <rPh sb="2" eb="4">
      <t>キゲン</t>
    </rPh>
    <phoneticPr fontId="9"/>
  </si>
  <si>
    <t>年</t>
    <phoneticPr fontId="9"/>
  </si>
  <si>
    <t>（■</t>
    <phoneticPr fontId="9"/>
  </si>
  <si>
    <t>②</t>
  </si>
  <si>
    <t>うち据置期間：</t>
    <rPh sb="2" eb="4">
      <t>スエオキ</t>
    </rPh>
    <rPh sb="4" eb="6">
      <t>キカン</t>
    </rPh>
    <phoneticPr fontId="9"/>
  </si>
  <si>
    <t>□</t>
    <phoneticPr fontId="9"/>
  </si>
  <si>
    <t>③</t>
  </si>
  <si>
    <t>■</t>
    <phoneticPr fontId="9"/>
  </si>
  <si>
    <t>④</t>
  </si>
  <si>
    <t>その他参考</t>
    <rPh sb="2" eb="3">
      <t>タ</t>
    </rPh>
    <rPh sb="3" eb="5">
      <t>サンコウ</t>
    </rPh>
    <phoneticPr fontId="9"/>
  </si>
  <si>
    <t>（予定）</t>
    <rPh sb="1" eb="3">
      <t>ヨテイ</t>
    </rPh>
    <phoneticPr fontId="9"/>
  </si>
  <si>
    <t>①借入に係る振込口座変更の要否　　　</t>
    <phoneticPr fontId="6"/>
  </si>
  <si>
    <t>②申込み時点における事業の進捗状況</t>
  </si>
  <si>
    <t xml:space="preserve">完成が見込まれる理由 ： </t>
    <phoneticPr fontId="6"/>
  </si>
  <si>
    <t>1．用紙の大きさは、日本産業規格Ａ列４とする。</t>
    <rPh sb="2" eb="4">
      <t>ヨウシ</t>
    </rPh>
    <rPh sb="5" eb="6">
      <t>オオ</t>
    </rPh>
    <rPh sb="10" eb="12">
      <t>ニホン</t>
    </rPh>
    <rPh sb="12" eb="14">
      <t>サンギョウ</t>
    </rPh>
    <rPh sb="14" eb="16">
      <t>キカク</t>
    </rPh>
    <rPh sb="17" eb="18">
      <t>レツ</t>
    </rPh>
    <phoneticPr fontId="9"/>
  </si>
  <si>
    <t>2．事業費内訳には、起債対象となる費用のみ記入する。</t>
    <rPh sb="2" eb="5">
      <t>ジギョウヒ</t>
    </rPh>
    <rPh sb="5" eb="7">
      <t>ウチワケ</t>
    </rPh>
    <rPh sb="10" eb="12">
      <t>キサイ</t>
    </rPh>
    <rPh sb="12" eb="14">
      <t>タイショウ</t>
    </rPh>
    <rPh sb="17" eb="19">
      <t>ヒヨウ</t>
    </rPh>
    <rPh sb="21" eb="23">
      <t>キニュウ</t>
    </rPh>
    <phoneticPr fontId="9"/>
  </si>
  <si>
    <t>3．収支金額、収支状況の各計は一致する。</t>
    <rPh sb="2" eb="4">
      <t>シュウシ</t>
    </rPh>
    <rPh sb="7" eb="9">
      <t>シュウシ</t>
    </rPh>
    <rPh sb="12" eb="13">
      <t>カク</t>
    </rPh>
    <phoneticPr fontId="9"/>
  </si>
  <si>
    <t>4．収支状況は、借入月を「　月」欄に記入する。</t>
    <rPh sb="2" eb="4">
      <t>シュウシ</t>
    </rPh>
    <rPh sb="4" eb="6">
      <t>ジョウキョウ</t>
    </rPh>
    <rPh sb="8" eb="10">
      <t>カリイレ</t>
    </rPh>
    <rPh sb="10" eb="11">
      <t>ツキ</t>
    </rPh>
    <rPh sb="14" eb="15">
      <t>ツキ</t>
    </rPh>
    <rPh sb="16" eb="17">
      <t>ラン</t>
    </rPh>
    <rPh sb="18" eb="20">
      <t>キニュウ</t>
    </rPh>
    <phoneticPr fontId="9"/>
  </si>
  <si>
    <t>5．起債前貸等の場合で、数ヶ月分の支出のために資金を借り入れる場合は、「　月」欄を「○～○月まで」として記入する。</t>
    <rPh sb="2" eb="4">
      <t>キサイ</t>
    </rPh>
    <rPh sb="4" eb="6">
      <t>マエガ</t>
    </rPh>
    <rPh sb="6" eb="7">
      <t>トウ</t>
    </rPh>
    <rPh sb="8" eb="10">
      <t>バアイ</t>
    </rPh>
    <rPh sb="12" eb="15">
      <t>スウカゲツ</t>
    </rPh>
    <rPh sb="15" eb="16">
      <t>ブン</t>
    </rPh>
    <rPh sb="17" eb="19">
      <t>シシュツ</t>
    </rPh>
    <rPh sb="23" eb="25">
      <t>シキン</t>
    </rPh>
    <rPh sb="26" eb="27">
      <t>カ</t>
    </rPh>
    <rPh sb="28" eb="29">
      <t>イ</t>
    </rPh>
    <rPh sb="31" eb="33">
      <t>バアイ</t>
    </rPh>
    <rPh sb="37" eb="38">
      <t>ツキ</t>
    </rPh>
    <rPh sb="39" eb="40">
      <t>ラン</t>
    </rPh>
    <rPh sb="45" eb="46">
      <t>ツキ</t>
    </rPh>
    <rPh sb="52" eb="54">
      <t>キニュウ</t>
    </rPh>
    <phoneticPr fontId="9"/>
  </si>
  <si>
    <t>集計表</t>
    <rPh sb="0" eb="3">
      <t>シュウケイヒョウ</t>
    </rPh>
    <phoneticPr fontId="6"/>
  </si>
  <si>
    <t>事　業　費　内　訳</t>
    <phoneticPr fontId="6"/>
  </si>
  <si>
    <t>工事費</t>
    <rPh sb="0" eb="2">
      <t>コウジ</t>
    </rPh>
    <rPh sb="2" eb="3">
      <t>ヒ</t>
    </rPh>
    <phoneticPr fontId="6"/>
  </si>
  <si>
    <t>委託費</t>
    <rPh sb="0" eb="2">
      <t>イタク</t>
    </rPh>
    <rPh sb="2" eb="3">
      <t>ヒ</t>
    </rPh>
    <phoneticPr fontId="6"/>
  </si>
  <si>
    <t>用地費</t>
    <rPh sb="0" eb="2">
      <t>ヨウチ</t>
    </rPh>
    <rPh sb="2" eb="3">
      <t>ヒ</t>
    </rPh>
    <phoneticPr fontId="6"/>
  </si>
  <si>
    <t>補償費</t>
    <rPh sb="0" eb="2">
      <t>ホショウ</t>
    </rPh>
    <rPh sb="2" eb="3">
      <t>ヒ</t>
    </rPh>
    <phoneticPr fontId="6"/>
  </si>
  <si>
    <t>測量試験費</t>
    <rPh sb="0" eb="2">
      <t>ソクリョウ</t>
    </rPh>
    <rPh sb="2" eb="4">
      <t>シケン</t>
    </rPh>
    <rPh sb="4" eb="5">
      <t>ヒ</t>
    </rPh>
    <phoneticPr fontId="6"/>
  </si>
  <si>
    <t>負担金等</t>
    <rPh sb="0" eb="3">
      <t>フタンキン</t>
    </rPh>
    <rPh sb="3" eb="4">
      <t>トウ</t>
    </rPh>
    <phoneticPr fontId="6"/>
  </si>
  <si>
    <t>公有財産購入費</t>
    <rPh sb="0" eb="2">
      <t>コウユウ</t>
    </rPh>
    <rPh sb="2" eb="4">
      <t>ザイサン</t>
    </rPh>
    <rPh sb="4" eb="7">
      <t>コウニュウヒ</t>
    </rPh>
    <phoneticPr fontId="6"/>
  </si>
  <si>
    <t>事務費</t>
    <rPh sb="0" eb="3">
      <t>ジムヒ</t>
    </rPh>
    <phoneticPr fontId="6"/>
  </si>
  <si>
    <t>その他</t>
    <rPh sb="2" eb="3">
      <t>タ</t>
    </rPh>
    <phoneticPr fontId="6"/>
  </si>
  <si>
    <t>総括表</t>
    <rPh sb="0" eb="2">
      <t>ソウカツ</t>
    </rPh>
    <rPh sb="2" eb="3">
      <t>ヒョウ</t>
    </rPh>
    <phoneticPr fontId="6"/>
  </si>
  <si>
    <t>【起前】</t>
    <rPh sb="1" eb="2">
      <t>オコ</t>
    </rPh>
    <rPh sb="2" eb="3">
      <t>マエ</t>
    </rPh>
    <phoneticPr fontId="6"/>
  </si>
  <si>
    <t>(特定財源)</t>
    <rPh sb="1" eb="3">
      <t>トクテイ</t>
    </rPh>
    <rPh sb="3" eb="5">
      <t>ザイゲン</t>
    </rPh>
    <phoneticPr fontId="6"/>
  </si>
  <si>
    <t>使用上の留意点</t>
    <rPh sb="0" eb="3">
      <t>シヨウジョウ</t>
    </rPh>
    <rPh sb="4" eb="7">
      <t>リュウイテン</t>
    </rPh>
    <phoneticPr fontId="25"/>
  </si>
  <si>
    <t>○行や列の挿入、削除は行わないでください。</t>
    <rPh sb="1" eb="2">
      <t>ギョウ</t>
    </rPh>
    <rPh sb="3" eb="4">
      <t>レツ</t>
    </rPh>
    <rPh sb="5" eb="7">
      <t>ソウニュウ</t>
    </rPh>
    <rPh sb="8" eb="10">
      <t>サクジョ</t>
    </rPh>
    <rPh sb="11" eb="12">
      <t>オコナ</t>
    </rPh>
    <phoneticPr fontId="29"/>
  </si>
  <si>
    <t>　</t>
    <phoneticPr fontId="25"/>
  </si>
  <si>
    <t>○「総括表」の「事業費内訳」をプルダウンメニューから選択してください。</t>
    <rPh sb="2" eb="5">
      <t>ソウカツヒョウ</t>
    </rPh>
    <rPh sb="8" eb="11">
      <t>ジギョウヒ</t>
    </rPh>
    <rPh sb="11" eb="13">
      <t>ウチワケ</t>
    </rPh>
    <rPh sb="26" eb="28">
      <t>センタク</t>
    </rPh>
    <phoneticPr fontId="29"/>
  </si>
  <si>
    <t>○「Start」と「End」のシートは削除しないでください。</t>
    <rPh sb="19" eb="21">
      <t>サクジョ</t>
    </rPh>
    <phoneticPr fontId="29"/>
  </si>
  <si>
    <t>　（「事業費内訳」欄の事業費の並びは、個別事業毎に異なっても構いません。）</t>
    <rPh sb="3" eb="6">
      <t>ジギョウヒ</t>
    </rPh>
    <rPh sb="6" eb="8">
      <t>ウチワケ</t>
    </rPh>
    <rPh sb="9" eb="10">
      <t>ラン</t>
    </rPh>
    <rPh sb="11" eb="14">
      <t>ジギョウヒ</t>
    </rPh>
    <rPh sb="15" eb="16">
      <t>ナラ</t>
    </rPh>
    <rPh sb="19" eb="21">
      <t>コベツ</t>
    </rPh>
    <rPh sb="21" eb="23">
      <t>ジギョウ</t>
    </rPh>
    <rPh sb="23" eb="24">
      <t>マイ</t>
    </rPh>
    <rPh sb="25" eb="26">
      <t>コト</t>
    </rPh>
    <rPh sb="30" eb="31">
      <t>カマ</t>
    </rPh>
    <phoneticPr fontId="9"/>
  </si>
  <si>
    <t>工事費</t>
  </si>
  <si>
    <t>委託費</t>
  </si>
  <si>
    <t>用地費</t>
  </si>
  <si>
    <t>ツールVer.20220127</t>
    <phoneticPr fontId="6"/>
  </si>
  <si>
    <t>負担金等</t>
  </si>
  <si>
    <t>補償費</t>
  </si>
  <si>
    <t>公有財産購入費</t>
  </si>
  <si>
    <t>その他</t>
  </si>
  <si>
    <t>事務費</t>
  </si>
  <si>
    <t>NG</t>
    <phoneticPr fontId="6"/>
  </si>
  <si>
    <t>（リストより選択）</t>
    <rPh sb="6" eb="8">
      <t>センタク</t>
    </rPh>
    <phoneticPr fontId="6"/>
  </si>
  <si>
    <t>(１回目)</t>
    <rPh sb="2" eb="4">
      <t>カイメ</t>
    </rPh>
    <phoneticPr fontId="6"/>
  </si>
  <si>
    <t>(２回目)</t>
    <rPh sb="2" eb="4">
      <t>カイメ</t>
    </rPh>
    <phoneticPr fontId="6"/>
  </si>
  <si>
    <t>(３回目)</t>
    <rPh sb="2" eb="4">
      <t>カイメ</t>
    </rPh>
    <phoneticPr fontId="6"/>
  </si>
  <si>
    <t>(４回目)</t>
    <rPh sb="2" eb="4">
      <t>カイメ</t>
    </rPh>
    <phoneticPr fontId="6"/>
  </si>
  <si>
    <t>(５回目)</t>
    <rPh sb="2" eb="4">
      <t>カイメ</t>
    </rPh>
    <phoneticPr fontId="6"/>
  </si>
  <si>
    <t>(６回目)</t>
    <rPh sb="2" eb="4">
      <t>カイメ</t>
    </rPh>
    <phoneticPr fontId="6"/>
  </si>
  <si>
    <t>(７回目)</t>
    <rPh sb="2" eb="4">
      <t>カイメ</t>
    </rPh>
    <phoneticPr fontId="6"/>
  </si>
  <si>
    <t>(８回目)</t>
    <rPh sb="2" eb="4">
      <t>カイメ</t>
    </rPh>
    <phoneticPr fontId="6"/>
  </si>
  <si>
    <t>(９回目)</t>
    <rPh sb="2" eb="4">
      <t>カイメ</t>
    </rPh>
    <phoneticPr fontId="6"/>
  </si>
  <si>
    <t>(10回目)</t>
    <rPh sb="3" eb="5">
      <t>カイメ</t>
    </rPh>
    <phoneticPr fontId="6"/>
  </si>
  <si>
    <r>
      <rPr>
        <u/>
        <sz val="12"/>
        <rFont val="ＭＳ Ｐゴシック"/>
        <family val="3"/>
        <charset val="128"/>
      </rPr>
      <t>○</t>
    </r>
    <r>
      <rPr>
        <b/>
        <u/>
        <sz val="12"/>
        <color rgb="FFFF0000"/>
        <rFont val="ＭＳ Ｐゴシック"/>
        <family val="3"/>
        <charset val="128"/>
      </rPr>
      <t>必ず、複数人（財政担当課、事業担当課）で計数等の検証を行なってください。</t>
    </r>
    <rPh sb="8" eb="10">
      <t>ザイセイ</t>
    </rPh>
    <rPh sb="10" eb="12">
      <t>タントウ</t>
    </rPh>
    <rPh sb="12" eb="13">
      <t>カ</t>
    </rPh>
    <rPh sb="14" eb="16">
      <t>ジギョウ</t>
    </rPh>
    <rPh sb="16" eb="18">
      <t>タントウ</t>
    </rPh>
    <rPh sb="18" eb="19">
      <t>カ</t>
    </rPh>
    <rPh sb="21" eb="23">
      <t>ケイスウ</t>
    </rPh>
    <rPh sb="23" eb="24">
      <t>トウ</t>
    </rPh>
    <rPh sb="28" eb="29">
      <t>オコ</t>
    </rPh>
    <phoneticPr fontId="29"/>
  </si>
  <si>
    <t>完成</t>
    <rPh sb="0" eb="2">
      <t>カンセイ</t>
    </rPh>
    <phoneticPr fontId="6"/>
  </si>
  <si>
    <t>完成見込み</t>
    <rPh sb="0" eb="4">
      <t>カンセイミコ</t>
    </rPh>
    <phoneticPr fontId="6"/>
  </si>
  <si>
    <t>－</t>
    <phoneticPr fontId="6"/>
  </si>
  <si>
    <t>から</t>
    <phoneticPr fontId="6"/>
  </si>
  <si>
    <t>（完成）</t>
    <rPh sb="1" eb="3">
      <t>カンセイ</t>
    </rPh>
    <phoneticPr fontId="6"/>
  </si>
  <si>
    <t>（完成見込）</t>
    <rPh sb="1" eb="3">
      <t>カンセイ</t>
    </rPh>
    <rPh sb="3" eb="5">
      <t>ミコ</t>
    </rPh>
    <phoneticPr fontId="6"/>
  </si>
  <si>
    <t>(※選択)</t>
    <rPh sb="2" eb="4">
      <t>センタク</t>
    </rPh>
    <phoneticPr fontId="6"/>
  </si>
  <si>
    <t>○ 借入に係る振込口座変更の要否　　　</t>
    <phoneticPr fontId="6"/>
  </si>
  <si>
    <t>見込</t>
    <rPh sb="0" eb="2">
      <t>ミコ</t>
    </rPh>
    <phoneticPr fontId="6"/>
  </si>
  <si>
    <t>補助事業事務費</t>
    <rPh sb="0" eb="4">
      <t>ホジョジギョウ</t>
    </rPh>
    <rPh sb="4" eb="7">
      <t>ジムヒ</t>
    </rPh>
    <phoneticPr fontId="6"/>
  </si>
  <si>
    <t>単独事業事務費</t>
    <rPh sb="0" eb="2">
      <t>タンドク</t>
    </rPh>
    <rPh sb="2" eb="4">
      <t>ジギョウ</t>
    </rPh>
    <rPh sb="4" eb="7">
      <t>ジムヒ</t>
    </rPh>
    <phoneticPr fontId="6"/>
  </si>
  <si>
    <t>（既収入特定財源）</t>
    <rPh sb="1" eb="2">
      <t>スデ</t>
    </rPh>
    <rPh sb="2" eb="4">
      <t>シュウニュウ</t>
    </rPh>
    <rPh sb="4" eb="6">
      <t>トクテイ</t>
    </rPh>
    <rPh sb="6" eb="8">
      <t>ザイゲン</t>
    </rPh>
    <phoneticPr fontId="9"/>
  </si>
  <si>
    <t>令和</t>
    <rPh sb="0" eb="2">
      <t>レイワ</t>
    </rPh>
    <phoneticPr fontId="6"/>
  </si>
  <si>
    <t xml:space="preserve"> </t>
    <phoneticPr fontId="6"/>
  </si>
  <si>
    <t>（※選択）</t>
    <rPh sb="2" eb="4">
      <t>センタク</t>
    </rPh>
    <phoneticPr fontId="6"/>
  </si>
  <si>
    <t>（ ※ 選 択 ）</t>
    <rPh sb="4" eb="5">
      <t>セン</t>
    </rPh>
    <rPh sb="6" eb="7">
      <t>タク</t>
    </rPh>
    <phoneticPr fontId="6"/>
  </si>
  <si>
    <t>令和5年度</t>
    <rPh sb="0" eb="2">
      <t>レイワ</t>
    </rPh>
    <rPh sb="3" eb="5">
      <t>ネンド</t>
    </rPh>
    <phoneticPr fontId="6"/>
  </si>
  <si>
    <t>【長期貸付】</t>
    <rPh sb="1" eb="5">
      <t>チョウキカシツケ</t>
    </rPh>
    <phoneticPr fontId="6"/>
  </si>
  <si>
    <r>
      <t>○本エクセルファイルは、</t>
    </r>
    <r>
      <rPr>
        <b/>
        <u/>
        <sz val="12"/>
        <rFont val="ＭＳ Ｐゴシック"/>
        <family val="3"/>
        <charset val="128"/>
      </rPr>
      <t>「長期貸付」（部分払を行わない完成時一括）の借入れ用です。</t>
    </r>
    <rPh sb="13" eb="15">
      <t>チョウキ</t>
    </rPh>
    <rPh sb="15" eb="17">
      <t>カシツケ</t>
    </rPh>
    <rPh sb="19" eb="22">
      <t>ブブンバライ</t>
    </rPh>
    <rPh sb="23" eb="24">
      <t>オコナ</t>
    </rPh>
    <rPh sb="27" eb="30">
      <t>カンセイジ</t>
    </rPh>
    <rPh sb="30" eb="32">
      <t>イッカツ</t>
    </rPh>
    <phoneticPr fontId="29"/>
  </si>
  <si>
    <t>利率見直し但書</t>
    <rPh sb="0" eb="2">
      <t>リリツ</t>
    </rPh>
    <rPh sb="2" eb="4">
      <t>ミナオ</t>
    </rPh>
    <rPh sb="5" eb="6">
      <t>タダ</t>
    </rPh>
    <rPh sb="6" eb="7">
      <t>ガ</t>
    </rPh>
    <phoneticPr fontId="6"/>
  </si>
  <si>
    <t>○このファイル内の「個別事業」シートを使用して、個別事業の事業実施状況等調書を作成してください。</t>
    <rPh sb="7" eb="8">
      <t>ナイ</t>
    </rPh>
    <rPh sb="19" eb="21">
      <t>シヨウ</t>
    </rPh>
    <phoneticPr fontId="6"/>
  </si>
  <si>
    <t>　　他のファイルで作成した内容を記載する場合は、セルの値をコピー（貼り付け）してください。</t>
    <rPh sb="2" eb="3">
      <t>ホカ</t>
    </rPh>
    <rPh sb="9" eb="11">
      <t>サクセイ</t>
    </rPh>
    <rPh sb="13" eb="15">
      <t>ナイヨウ</t>
    </rPh>
    <rPh sb="16" eb="18">
      <t>キサイ</t>
    </rPh>
    <rPh sb="20" eb="22">
      <t>バアイ</t>
    </rPh>
    <rPh sb="27" eb="28">
      <t>アタイ</t>
    </rPh>
    <rPh sb="33" eb="34">
      <t>ハ</t>
    </rPh>
    <rPh sb="35" eb="36">
      <t>ツ</t>
    </rPh>
    <phoneticPr fontId="29"/>
  </si>
  <si>
    <t>○「個別事業」シートを追加する場合は、このファイル内のシートをコピーし「start」シートと「end」シートの間に含めて下さい。</t>
    <rPh sb="2" eb="4">
      <t>コベツ</t>
    </rPh>
    <rPh sb="4" eb="6">
      <t>ジギョウ</t>
    </rPh>
    <rPh sb="11" eb="13">
      <t>ツイカ</t>
    </rPh>
    <rPh sb="15" eb="17">
      <t>バアイ</t>
    </rPh>
    <rPh sb="25" eb="26">
      <t>ナイ</t>
    </rPh>
    <rPh sb="55" eb="56">
      <t>アイダ</t>
    </rPh>
    <rPh sb="57" eb="58">
      <t>フク</t>
    </rPh>
    <rPh sb="60" eb="61">
      <t>クダ</t>
    </rPh>
    <phoneticPr fontId="29"/>
  </si>
  <si>
    <t>　（「総括表」シートでは、「Start」シートと「End」シートの間に挟まれたシートを集計しています。）</t>
    <rPh sb="3" eb="6">
      <t>ソウカツヒョウ</t>
    </rPh>
    <rPh sb="33" eb="34">
      <t>アイダ</t>
    </rPh>
    <rPh sb="35" eb="36">
      <t>ハサ</t>
    </rPh>
    <rPh sb="43" eb="45">
      <t>シュウケイ</t>
    </rPh>
    <phoneticPr fontId="9"/>
  </si>
  <si>
    <t>ツールVer.20260109</t>
    <phoneticPr fontId="6"/>
  </si>
  <si>
    <t>　※他のファイルの「個別事業」シートからシートごと移動・コピーしてこのエクセルに含めないでください。</t>
    <rPh sb="2" eb="3">
      <t>タ</t>
    </rPh>
    <rPh sb="10" eb="12">
      <t>コベツ</t>
    </rPh>
    <rPh sb="12" eb="14">
      <t>ジギョウ</t>
    </rPh>
    <rPh sb="25" eb="27">
      <t>イドウ</t>
    </rPh>
    <rPh sb="40" eb="41">
      <t>フク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</si>
</sst>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quot;△ &quot;#,##0"/>
    <numFmt numFmtId="177" formatCode="0.0%"/>
    <numFmt numFmtId="178" formatCode="0.0"/>
    <numFmt numFmtId="179" formatCode="[$-411]ggge&quot;年&quot;m&quot;月&quot;d&quot;日&quot;;@"/>
    <numFmt numFmtId="180" formatCode="\(#\)"/>
    <numFmt numFmtId="181" formatCode="[$-411]ge\.m\.d;@"/>
    <numFmt numFmtId="182" formatCode="[$-411]ge\.m\.d&quot; ～&quot;;@"/>
    <numFmt numFmtId="183" formatCode="0;&quot;△ &quot;0"/>
  </numFmts>
  <fonts count="4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2"/>
      <charset val="128"/>
      <scheme val="minor"/>
    </font>
    <font>
      <sz val="6"/>
      <name val="ＭＳ Ｐゴシック"/>
      <family val="3"/>
      <charset val="128"/>
      <scheme val="minor"/>
    </font>
    <font>
      <sz val="11"/>
      <name val="ＭＳ 明朝"/>
      <family val="1"/>
      <charset val="128"/>
    </font>
    <font>
      <sz val="9"/>
      <name val="ＭＳ 明朝"/>
      <family val="1"/>
      <charset val="128"/>
    </font>
    <font>
      <sz val="6"/>
      <name val="ＭＳ Ｐゴシック"/>
      <family val="2"/>
      <charset val="128"/>
      <scheme val="minor"/>
    </font>
    <font>
      <sz val="9"/>
      <color theme="0"/>
      <name val="ＭＳ 明朝"/>
      <family val="1"/>
      <charset val="128"/>
    </font>
    <font>
      <sz val="11"/>
      <color theme="1"/>
      <name val="ＭＳ 明朝"/>
      <family val="1"/>
      <charset val="128"/>
    </font>
    <font>
      <sz val="8"/>
      <name val="ＭＳ 明朝"/>
      <family val="1"/>
      <charset val="128"/>
    </font>
    <font>
      <sz val="10"/>
      <name val="ＭＳ 明朝"/>
      <family val="1"/>
      <charset val="128"/>
    </font>
    <font>
      <sz val="11"/>
      <color rgb="FF33CC33"/>
      <name val="ＭＳ Ｐゴシック"/>
      <family val="2"/>
      <charset val="128"/>
      <scheme val="minor"/>
    </font>
    <font>
      <sz val="9"/>
      <color rgb="FF33CC33"/>
      <name val="ＭＳ 明朝"/>
      <family val="1"/>
      <charset val="128"/>
    </font>
    <font>
      <sz val="9"/>
      <color theme="1"/>
      <name val="ＭＳ Ｐゴシック"/>
      <family val="2"/>
      <charset val="128"/>
      <scheme val="minor"/>
    </font>
    <font>
      <sz val="9"/>
      <color rgb="FF33CC33"/>
      <name val="ＭＳ Ｐゴシック"/>
      <family val="3"/>
      <charset val="128"/>
    </font>
    <font>
      <b/>
      <sz val="12"/>
      <name val="ＭＳ 明朝"/>
      <family val="1"/>
      <charset val="128"/>
    </font>
    <font>
      <b/>
      <sz val="9"/>
      <color indexed="81"/>
      <name val="ＭＳ Ｐゴシック"/>
      <family val="3"/>
      <charset val="128"/>
    </font>
    <font>
      <sz val="9"/>
      <color indexed="81"/>
      <name val="ＭＳ Ｐゴシック"/>
      <family val="3"/>
      <charset val="128"/>
    </font>
    <font>
      <sz val="12"/>
      <color indexed="81"/>
      <name val="ＭＳ Ｐゴシック"/>
      <family val="3"/>
      <charset val="128"/>
    </font>
    <font>
      <sz val="11"/>
      <color indexed="81"/>
      <name val="ＭＳ Ｐゴシック"/>
      <family val="3"/>
      <charset val="128"/>
    </font>
    <font>
      <sz val="11"/>
      <name val="ＭＳ Ｐゴシック"/>
      <family val="3"/>
      <charset val="128"/>
    </font>
    <font>
      <sz val="20"/>
      <name val="ＭＳ Ｐゴシック"/>
      <family val="3"/>
      <charset val="128"/>
    </font>
    <font>
      <sz val="6"/>
      <name val="ＭＳ ゴシック"/>
      <family val="3"/>
      <charset val="128"/>
    </font>
    <font>
      <sz val="11"/>
      <name val="ＭＳ 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0"/>
      <color rgb="FF000000"/>
      <name val="ＭＳ Ｐゴシック"/>
      <family val="3"/>
      <charset val="128"/>
    </font>
    <font>
      <sz val="6"/>
      <name val="ＭＳ 明朝"/>
      <family val="1"/>
      <charset val="128"/>
    </font>
    <font>
      <b/>
      <sz val="9"/>
      <color indexed="81"/>
      <name val="MS P ゴシック"/>
      <family val="3"/>
      <charset val="128"/>
    </font>
    <font>
      <sz val="11"/>
      <color rgb="FFFF0000"/>
      <name val="ＭＳ 明朝"/>
      <family val="1"/>
      <charset val="128"/>
    </font>
    <font>
      <sz val="9"/>
      <color rgb="FFFF0000"/>
      <name val="ＭＳ 明朝"/>
      <family val="1"/>
      <charset val="128"/>
    </font>
    <font>
      <u/>
      <sz val="12"/>
      <name val="ＭＳ Ｐゴシック"/>
      <family val="3"/>
      <charset val="128"/>
    </font>
    <font>
      <b/>
      <u/>
      <sz val="12"/>
      <color rgb="FFFF0000"/>
      <name val="ＭＳ Ｐゴシック"/>
      <family val="3"/>
      <charset val="128"/>
    </font>
    <font>
      <sz val="11"/>
      <color theme="0" tint="-0.14999847407452621"/>
      <name val="ＭＳ 明朝"/>
      <family val="1"/>
      <charset val="128"/>
    </font>
    <font>
      <sz val="6"/>
      <color theme="0" tint="-0.14999847407452621"/>
      <name val="ＭＳ 明朝"/>
      <family val="1"/>
      <charset val="128"/>
    </font>
    <font>
      <b/>
      <sz val="11"/>
      <color rgb="FFFF0000"/>
      <name val="ＭＳ 明朝"/>
      <family val="1"/>
      <charset val="128"/>
    </font>
    <font>
      <sz val="9"/>
      <name val="ＭＳ Ｐゴシック"/>
      <family val="2"/>
      <charset val="128"/>
      <scheme val="minor"/>
    </font>
    <font>
      <strike/>
      <sz val="11"/>
      <name val="ＭＳ 明朝"/>
      <family val="1"/>
      <charset val="128"/>
    </font>
    <font>
      <b/>
      <sz val="12"/>
      <color indexed="81"/>
      <name val="MS P ゴシック"/>
      <family val="3"/>
      <charset val="128"/>
    </font>
    <font>
      <b/>
      <sz val="18"/>
      <color indexed="81"/>
      <name val="MS P ゴシック"/>
      <family val="3"/>
      <charset val="128"/>
    </font>
    <font>
      <b/>
      <u/>
      <sz val="12"/>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EFFFFF"/>
        <bgColor indexed="64"/>
      </patternFill>
    </fill>
    <fill>
      <patternFill patternType="solid">
        <fgColor rgb="FFDDFFFF"/>
        <bgColor indexed="64"/>
      </patternFill>
    </fill>
    <fill>
      <patternFill patternType="solid">
        <fgColor theme="0"/>
        <bgColor indexed="64"/>
      </patternFill>
    </fill>
    <fill>
      <patternFill patternType="solid">
        <fgColor theme="0" tint="-0.14999847407452621"/>
        <bgColor indexed="64"/>
      </patternFill>
    </fill>
  </fills>
  <borders count="10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thin">
        <color auto="1"/>
      </right>
      <top/>
      <bottom style="thin">
        <color auto="1"/>
      </bottom>
      <diagonal/>
    </border>
    <border>
      <left/>
      <right style="hair">
        <color indexed="64"/>
      </right>
      <top/>
      <bottom/>
      <diagonal/>
    </border>
    <border>
      <left style="hair">
        <color indexed="64"/>
      </left>
      <right/>
      <top style="hair">
        <color indexed="64"/>
      </top>
      <bottom/>
      <diagonal/>
    </border>
    <border>
      <left/>
      <right/>
      <top style="hair">
        <color auto="1"/>
      </top>
      <bottom/>
      <diagonal/>
    </border>
    <border>
      <left/>
      <right style="thin">
        <color auto="1"/>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right style="hair">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hair">
        <color auto="1"/>
      </bottom>
      <diagonal/>
    </border>
    <border>
      <left/>
      <right style="thin">
        <color auto="1"/>
      </right>
      <top style="double">
        <color auto="1"/>
      </top>
      <bottom style="thin">
        <color auto="1"/>
      </bottom>
      <diagonal/>
    </border>
    <border>
      <left style="thin">
        <color auto="1"/>
      </left>
      <right style="thin">
        <color auto="1"/>
      </right>
      <top/>
      <bottom style="thin">
        <color auto="1"/>
      </bottom>
      <diagonal/>
    </border>
    <border>
      <left style="hair">
        <color indexed="64"/>
      </left>
      <right/>
      <top/>
      <bottom/>
      <diagonal/>
    </border>
    <border>
      <left style="thin">
        <color auto="1"/>
      </left>
      <right style="thin">
        <color auto="1"/>
      </right>
      <top/>
      <bottom/>
      <diagonal/>
    </border>
    <border>
      <left/>
      <right style="hair">
        <color auto="1"/>
      </right>
      <top style="thin">
        <color auto="1"/>
      </top>
      <bottom/>
      <diagonal/>
    </border>
    <border>
      <left style="hair">
        <color indexed="64"/>
      </left>
      <right/>
      <top style="thin">
        <color indexed="64"/>
      </top>
      <bottom/>
      <diagonal/>
    </border>
    <border>
      <left style="hair">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top style="double">
        <color auto="1"/>
      </top>
      <bottom/>
      <diagonal/>
    </border>
    <border>
      <left/>
      <right style="thin">
        <color indexed="64"/>
      </right>
      <top style="hair">
        <color indexed="64"/>
      </top>
      <bottom style="hair">
        <color indexed="64"/>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double">
        <color auto="1"/>
      </left>
      <right/>
      <top style="hair">
        <color auto="1"/>
      </top>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auto="1"/>
      </left>
      <right/>
      <top/>
      <bottom/>
      <diagonal/>
    </border>
    <border>
      <left style="double">
        <color auto="1"/>
      </left>
      <right/>
      <top/>
      <bottom style="double">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thin">
        <color auto="1"/>
      </right>
      <top style="thin">
        <color auto="1"/>
      </top>
      <bottom style="double">
        <color auto="1"/>
      </bottom>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double">
        <color auto="1"/>
      </bottom>
      <diagonal style="thin">
        <color auto="1"/>
      </diagonal>
    </border>
    <border diagonalUp="1">
      <left/>
      <right/>
      <top/>
      <bottom style="double">
        <color auto="1"/>
      </bottom>
      <diagonal style="thin">
        <color auto="1"/>
      </diagonal>
    </border>
    <border diagonalUp="1">
      <left/>
      <right style="thin">
        <color auto="1"/>
      </right>
      <top/>
      <bottom style="double">
        <color auto="1"/>
      </bottom>
      <diagonal style="thin">
        <color auto="1"/>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diagonalUp="1">
      <left style="thin">
        <color auto="1"/>
      </left>
      <right/>
      <top style="hair">
        <color auto="1"/>
      </top>
      <bottom style="double">
        <color auto="1"/>
      </bottom>
      <diagonal style="thin">
        <color auto="1"/>
      </diagonal>
    </border>
    <border diagonalUp="1">
      <left/>
      <right/>
      <top style="hair">
        <color auto="1"/>
      </top>
      <bottom style="double">
        <color auto="1"/>
      </bottom>
      <diagonal style="thin">
        <color auto="1"/>
      </diagonal>
    </border>
    <border diagonalUp="1">
      <left/>
      <right style="thin">
        <color auto="1"/>
      </right>
      <top style="hair">
        <color auto="1"/>
      </top>
      <bottom style="double">
        <color auto="1"/>
      </bottom>
      <diagonal style="thin">
        <color auto="1"/>
      </diagonal>
    </border>
    <border diagonalUp="1">
      <left style="thin">
        <color auto="1"/>
      </left>
      <right/>
      <top style="thin">
        <color auto="1"/>
      </top>
      <bottom style="double">
        <color auto="1"/>
      </bottom>
      <diagonal style="thin">
        <color auto="1"/>
      </diagonal>
    </border>
    <border diagonalUp="1">
      <left/>
      <right/>
      <top style="thin">
        <color auto="1"/>
      </top>
      <bottom style="double">
        <color auto="1"/>
      </bottom>
      <diagonal style="thin">
        <color auto="1"/>
      </diagonal>
    </border>
    <border diagonalUp="1">
      <left style="hair">
        <color auto="1"/>
      </left>
      <right/>
      <top style="thin">
        <color auto="1"/>
      </top>
      <bottom style="double">
        <color auto="1"/>
      </bottom>
      <diagonal style="thin">
        <color auto="1"/>
      </diagonal>
    </border>
    <border diagonalUp="1">
      <left/>
      <right style="thin">
        <color auto="1"/>
      </right>
      <top style="thin">
        <color auto="1"/>
      </top>
      <bottom style="double">
        <color auto="1"/>
      </bottom>
      <diagonal style="thin">
        <color auto="1"/>
      </diagonal>
    </border>
    <border diagonalUp="1">
      <left style="hair">
        <color auto="1"/>
      </left>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16">
    <xf numFmtId="0" fontId="0" fillId="0" borderId="0"/>
    <xf numFmtId="0" fontId="3" fillId="0" borderId="0">
      <alignment vertical="center"/>
    </xf>
    <xf numFmtId="0" fontId="7" fillId="0" borderId="0"/>
    <xf numFmtId="38" fontId="3" fillId="0" borderId="0" applyFont="0" applyFill="0" applyBorder="0" applyAlignment="0" applyProtection="0">
      <alignment vertical="center"/>
    </xf>
    <xf numFmtId="0" fontId="4" fillId="0" borderId="0"/>
    <xf numFmtId="9" fontId="3" fillId="0" borderId="0" applyFont="0" applyFill="0" applyBorder="0" applyAlignment="0" applyProtection="0">
      <alignment vertical="center"/>
    </xf>
    <xf numFmtId="0" fontId="3" fillId="0" borderId="0">
      <alignment vertical="center"/>
    </xf>
    <xf numFmtId="6" fontId="4" fillId="0" borderId="0" applyFont="0" applyFill="0" applyBorder="0" applyAlignment="0" applyProtection="0">
      <alignment vertical="center"/>
    </xf>
    <xf numFmtId="0" fontId="2" fillId="0" borderId="0">
      <alignment vertical="center"/>
    </xf>
    <xf numFmtId="0" fontId="23" fillId="0" borderId="0"/>
    <xf numFmtId="0" fontId="2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cellStyleXfs>
  <cellXfs count="703">
    <xf numFmtId="0" fontId="0" fillId="0" borderId="0" xfId="0"/>
    <xf numFmtId="0" fontId="5" fillId="0" borderId="0" xfId="1" applyFont="1" applyAlignment="1" applyProtection="1">
      <alignment vertical="center" shrinkToFit="1"/>
      <protection locked="0"/>
    </xf>
    <xf numFmtId="0" fontId="7" fillId="0" borderId="0" xfId="1" applyFont="1" applyProtection="1">
      <alignment vertical="center"/>
      <protection locked="0"/>
    </xf>
    <xf numFmtId="0" fontId="5" fillId="0" borderId="0" xfId="1" applyFont="1">
      <alignment vertical="center"/>
    </xf>
    <xf numFmtId="0" fontId="5" fillId="0" borderId="0" xfId="1" applyFont="1" applyProtection="1">
      <alignment vertical="center"/>
      <protection locked="0"/>
    </xf>
    <xf numFmtId="0" fontId="8" fillId="0" borderId="2"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11" fillId="2" borderId="0" xfId="4" applyFont="1" applyFill="1" applyAlignment="1">
      <alignment vertical="center"/>
    </xf>
    <xf numFmtId="0" fontId="12" fillId="0" borderId="14"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1" fillId="0" borderId="0" xfId="0" applyFont="1" applyAlignment="1">
      <alignment vertical="center"/>
    </xf>
    <xf numFmtId="0" fontId="7" fillId="2" borderId="0" xfId="1" applyFont="1" applyFill="1">
      <alignment vertical="center"/>
    </xf>
    <xf numFmtId="0" fontId="8" fillId="0" borderId="1" xfId="1" applyFont="1" applyBorder="1" applyAlignment="1" applyProtection="1">
      <alignment horizontal="center" vertical="center"/>
      <protection locked="0"/>
    </xf>
    <xf numFmtId="0" fontId="5" fillId="0" borderId="0" xfId="1" applyFont="1" applyAlignment="1">
      <alignment vertical="center" shrinkToFit="1"/>
    </xf>
    <xf numFmtId="0" fontId="8" fillId="0" borderId="13" xfId="1" applyFont="1" applyBorder="1" applyAlignment="1" applyProtection="1">
      <alignment horizontal="center" vertical="center"/>
      <protection locked="0"/>
    </xf>
    <xf numFmtId="0" fontId="7" fillId="0" borderId="0" xfId="1" applyFont="1">
      <alignment vertical="center"/>
    </xf>
    <xf numFmtId="0" fontId="8" fillId="0" borderId="11" xfId="1" applyFont="1" applyBorder="1" applyAlignment="1" applyProtection="1">
      <alignment horizontal="right" vertical="center"/>
      <protection locked="0"/>
    </xf>
    <xf numFmtId="0" fontId="8" fillId="0" borderId="11" xfId="1" applyFont="1" applyBorder="1" applyProtection="1">
      <alignment vertical="center"/>
      <protection locked="0"/>
    </xf>
    <xf numFmtId="0" fontId="8" fillId="0" borderId="18" xfId="1" applyFont="1" applyBorder="1" applyAlignment="1" applyProtection="1">
      <alignment horizontal="right" vertical="center"/>
      <protection locked="0"/>
    </xf>
    <xf numFmtId="0" fontId="7" fillId="2" borderId="0" xfId="1" applyFont="1" applyFill="1" applyProtection="1">
      <alignment vertical="center"/>
      <protection locked="0"/>
    </xf>
    <xf numFmtId="0" fontId="8" fillId="0" borderId="0" xfId="1" applyFont="1" applyAlignment="1" applyProtection="1">
      <alignment vertical="center" wrapText="1"/>
      <protection locked="0"/>
    </xf>
    <xf numFmtId="0" fontId="8" fillId="0" borderId="0" xfId="1" applyFont="1" applyProtection="1">
      <alignment vertical="center"/>
      <protection locked="0"/>
    </xf>
    <xf numFmtId="0" fontId="8" fillId="0" borderId="7" xfId="1" applyFont="1" applyBorder="1" applyProtection="1">
      <alignment vertical="center"/>
      <protection locked="0"/>
    </xf>
    <xf numFmtId="0" fontId="8" fillId="0" borderId="8" xfId="1" applyFont="1" applyBorder="1" applyAlignment="1" applyProtection="1">
      <alignment horizontal="center" vertical="center"/>
      <protection locked="0"/>
    </xf>
    <xf numFmtId="0" fontId="8" fillId="0" borderId="0" xfId="1" applyFont="1" applyAlignment="1" applyProtection="1">
      <alignment horizontal="right" vertical="center"/>
      <protection locked="0"/>
    </xf>
    <xf numFmtId="0" fontId="7" fillId="0" borderId="7" xfId="1" applyFont="1" applyBorder="1" applyProtection="1">
      <alignment vertical="center"/>
      <protection locked="0"/>
    </xf>
    <xf numFmtId="178" fontId="8" fillId="0" borderId="0" xfId="1" applyNumberFormat="1" applyFont="1" applyAlignment="1" applyProtection="1">
      <alignment horizontal="right" vertical="center"/>
      <protection locked="0"/>
    </xf>
    <xf numFmtId="0" fontId="8" fillId="0" borderId="54" xfId="1" applyFont="1" applyBorder="1" applyAlignment="1" applyProtection="1">
      <alignment horizontal="center" vertical="center"/>
      <protection locked="0"/>
    </xf>
    <xf numFmtId="0" fontId="7" fillId="0" borderId="21" xfId="1" applyFont="1" applyBorder="1" applyProtection="1">
      <alignment vertical="center"/>
      <protection locked="0"/>
    </xf>
    <xf numFmtId="0" fontId="8" fillId="0" borderId="21" xfId="1" applyFont="1" applyBorder="1" applyAlignment="1" applyProtection="1">
      <alignment horizontal="center" vertical="center"/>
      <protection locked="0"/>
    </xf>
    <xf numFmtId="0" fontId="8" fillId="0" borderId="21" xfId="1" applyFont="1" applyBorder="1" applyProtection="1">
      <alignment vertical="center"/>
      <protection locked="0"/>
    </xf>
    <xf numFmtId="0" fontId="8" fillId="0" borderId="22" xfId="1" applyFont="1" applyBorder="1" applyProtection="1">
      <alignment vertical="center"/>
      <protection locked="0"/>
    </xf>
    <xf numFmtId="178" fontId="8" fillId="0" borderId="0" xfId="1" applyNumberFormat="1" applyFont="1" applyProtection="1">
      <alignment vertical="center"/>
      <protection locked="0"/>
    </xf>
    <xf numFmtId="0" fontId="8" fillId="0" borderId="0" xfId="1" applyFont="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8" fillId="0" borderId="12" xfId="1" applyFont="1" applyBorder="1" applyAlignment="1" applyProtection="1">
      <alignment horizontal="center" vertical="center"/>
      <protection locked="0"/>
    </xf>
    <xf numFmtId="0" fontId="12" fillId="0" borderId="13" xfId="1" applyFont="1" applyBorder="1" applyProtection="1">
      <alignment vertical="center"/>
      <protection locked="0"/>
    </xf>
    <xf numFmtId="0" fontId="8" fillId="0" borderId="13" xfId="1" applyFont="1" applyBorder="1" applyAlignment="1" applyProtection="1">
      <alignment horizontal="right" vertical="center"/>
      <protection locked="0"/>
    </xf>
    <xf numFmtId="0" fontId="8" fillId="0" borderId="13" xfId="1" applyFont="1" applyBorder="1" applyProtection="1">
      <alignment vertical="center"/>
      <protection locked="0"/>
    </xf>
    <xf numFmtId="0" fontId="8" fillId="0" borderId="13" xfId="1" applyFont="1" applyBorder="1" applyAlignment="1" applyProtection="1">
      <alignment horizontal="left" vertical="center"/>
      <protection locked="0"/>
    </xf>
    <xf numFmtId="0" fontId="8" fillId="0" borderId="14" xfId="1" applyFont="1" applyBorder="1" applyProtection="1">
      <alignment vertical="center"/>
      <protection locked="0"/>
    </xf>
    <xf numFmtId="0" fontId="8" fillId="0" borderId="36" xfId="1" applyFont="1" applyBorder="1" applyAlignment="1" applyProtection="1">
      <alignment horizontal="center" vertical="center"/>
      <protection locked="0"/>
    </xf>
    <xf numFmtId="0" fontId="8" fillId="0" borderId="60" xfId="1" applyFont="1" applyBorder="1" applyAlignment="1" applyProtection="1">
      <alignment horizontal="center" vertical="center"/>
      <protection locked="0"/>
    </xf>
    <xf numFmtId="38" fontId="8" fillId="0" borderId="7" xfId="3" applyFont="1" applyFill="1" applyBorder="1" applyAlignment="1" applyProtection="1">
      <alignment horizontal="left" vertical="center"/>
      <protection locked="0"/>
    </xf>
    <xf numFmtId="0" fontId="8" fillId="0" borderId="7" xfId="1" applyFont="1" applyBorder="1" applyAlignment="1" applyProtection="1">
      <alignment horizontal="center" vertical="center"/>
      <protection locked="0"/>
    </xf>
    <xf numFmtId="38" fontId="8" fillId="0" borderId="62" xfId="3" applyFont="1" applyFill="1" applyBorder="1" applyAlignment="1" applyProtection="1">
      <alignment vertical="center"/>
      <protection locked="0"/>
    </xf>
    <xf numFmtId="38" fontId="8" fillId="0" borderId="63" xfId="3" applyFont="1" applyFill="1" applyBorder="1" applyAlignment="1" applyProtection="1">
      <alignment vertical="center"/>
      <protection locked="0"/>
    </xf>
    <xf numFmtId="0" fontId="8" fillId="0" borderId="64" xfId="1" applyFont="1" applyBorder="1" applyAlignment="1" applyProtection="1">
      <alignment horizontal="right" vertical="center"/>
      <protection locked="0"/>
    </xf>
    <xf numFmtId="0" fontId="8" fillId="0" borderId="65" xfId="1" applyFont="1" applyBorder="1" applyAlignment="1" applyProtection="1">
      <alignment horizontal="center" vertical="center"/>
      <protection locked="0"/>
    </xf>
    <xf numFmtId="38" fontId="8" fillId="0" borderId="60" xfId="3" applyFont="1" applyFill="1" applyBorder="1" applyAlignment="1" applyProtection="1">
      <alignment horizontal="left" vertical="center"/>
      <protection locked="0"/>
    </xf>
    <xf numFmtId="38" fontId="8" fillId="0" borderId="67" xfId="3" applyFont="1" applyFill="1" applyBorder="1" applyAlignment="1" applyProtection="1">
      <alignment vertical="center"/>
      <protection locked="0"/>
    </xf>
    <xf numFmtId="38" fontId="8" fillId="0" borderId="60" xfId="3" applyFont="1" applyFill="1" applyBorder="1" applyAlignment="1" applyProtection="1">
      <alignment vertical="center"/>
      <protection locked="0"/>
    </xf>
    <xf numFmtId="0" fontId="8" fillId="0" borderId="68" xfId="1" applyFont="1" applyBorder="1" applyProtection="1">
      <alignment vertical="center"/>
      <protection locked="0"/>
    </xf>
    <xf numFmtId="0" fontId="8" fillId="0" borderId="68" xfId="1" applyFont="1" applyBorder="1" applyAlignment="1" applyProtection="1">
      <alignment horizontal="right" vertical="center"/>
      <protection locked="0"/>
    </xf>
    <xf numFmtId="0" fontId="8" fillId="0" borderId="14" xfId="1" applyFont="1" applyBorder="1" applyAlignment="1" applyProtection="1">
      <alignment horizontal="center" vertical="center"/>
      <protection locked="0"/>
    </xf>
    <xf numFmtId="38" fontId="8" fillId="0" borderId="14" xfId="3" applyFont="1" applyFill="1" applyBorder="1" applyAlignment="1" applyProtection="1">
      <alignment horizontal="left" vertical="center"/>
      <protection locked="0"/>
    </xf>
    <xf numFmtId="0" fontId="8" fillId="0" borderId="53" xfId="1" applyFont="1" applyBorder="1" applyAlignment="1" applyProtection="1">
      <alignment horizontal="center" vertical="center"/>
      <protection locked="0"/>
    </xf>
    <xf numFmtId="38" fontId="8" fillId="0" borderId="52" xfId="3" applyFont="1" applyFill="1" applyBorder="1" applyAlignment="1" applyProtection="1">
      <alignment vertical="center"/>
      <protection locked="0"/>
    </xf>
    <xf numFmtId="38" fontId="8" fillId="0" borderId="53" xfId="3" applyFont="1" applyFill="1" applyBorder="1" applyAlignment="1" applyProtection="1">
      <alignment vertical="center"/>
      <protection locked="0"/>
    </xf>
    <xf numFmtId="0" fontId="8" fillId="0" borderId="69" xfId="1" applyFont="1" applyBorder="1" applyProtection="1">
      <alignment vertical="center"/>
      <protection locked="0"/>
    </xf>
    <xf numFmtId="0" fontId="8" fillId="0" borderId="8" xfId="1" applyFont="1" applyBorder="1" applyProtection="1">
      <alignment vertical="center"/>
      <protection locked="0"/>
    </xf>
    <xf numFmtId="0" fontId="8" fillId="0" borderId="0" xfId="6" applyFont="1" applyAlignment="1" applyProtection="1">
      <alignment horizontal="left" vertical="center"/>
      <protection locked="0"/>
    </xf>
    <xf numFmtId="0" fontId="14" fillId="0" borderId="0" xfId="6" applyFont="1" applyProtection="1">
      <alignment vertical="center"/>
      <protection locked="0"/>
    </xf>
    <xf numFmtId="0" fontId="15" fillId="0" borderId="0" xfId="6" applyFont="1" applyProtection="1">
      <alignment vertical="center"/>
      <protection locked="0"/>
    </xf>
    <xf numFmtId="0" fontId="8" fillId="0" borderId="0" xfId="6" applyFont="1" applyProtection="1">
      <alignment vertical="center"/>
      <protection locked="0"/>
    </xf>
    <xf numFmtId="0" fontId="16" fillId="0" borderId="0" xfId="6" applyFont="1" applyProtection="1">
      <alignment vertical="center"/>
      <protection locked="0"/>
    </xf>
    <xf numFmtId="0" fontId="8" fillId="0" borderId="10" xfId="1" applyFont="1" applyBorder="1" applyProtection="1">
      <alignment vertical="center"/>
      <protection locked="0"/>
    </xf>
    <xf numFmtId="0" fontId="17" fillId="0" borderId="11" xfId="6" applyFont="1" applyBorder="1" applyProtection="1">
      <alignment vertical="center"/>
      <protection locked="0"/>
    </xf>
    <xf numFmtId="0" fontId="8" fillId="0" borderId="11" xfId="6" applyFont="1" applyBorder="1" applyProtection="1">
      <alignment vertical="center"/>
      <protection locked="0"/>
    </xf>
    <xf numFmtId="0" fontId="0" fillId="0" borderId="0" xfId="0" applyAlignment="1">
      <alignment vertical="center"/>
    </xf>
    <xf numFmtId="0" fontId="18" fillId="0" borderId="0" xfId="1" applyFont="1">
      <alignment vertical="center"/>
    </xf>
    <xf numFmtId="0" fontId="11" fillId="0" borderId="0" xfId="4" applyFont="1" applyAlignment="1">
      <alignment vertical="center"/>
    </xf>
    <xf numFmtId="0" fontId="27" fillId="0" borderId="0" xfId="9" applyFont="1" applyAlignment="1">
      <alignment vertical="center"/>
    </xf>
    <xf numFmtId="0" fontId="28" fillId="0" borderId="0" xfId="9" applyFont="1" applyAlignment="1">
      <alignment vertical="center"/>
    </xf>
    <xf numFmtId="0" fontId="30" fillId="0" borderId="0" xfId="10" applyFont="1" applyAlignment="1">
      <alignment horizontal="left" vertical="center"/>
    </xf>
    <xf numFmtId="0" fontId="31" fillId="0" borderId="0" xfId="1" applyFont="1" applyProtection="1">
      <alignment vertical="center"/>
      <protection locked="0"/>
    </xf>
    <xf numFmtId="0" fontId="8" fillId="0" borderId="0" xfId="1" applyFont="1">
      <alignment vertical="center"/>
    </xf>
    <xf numFmtId="0" fontId="8" fillId="0" borderId="0" xfId="6" applyFont="1" applyAlignment="1" applyProtection="1">
      <alignment horizontal="right" vertical="center"/>
      <protection locked="0"/>
    </xf>
    <xf numFmtId="0" fontId="7" fillId="0" borderId="0" xfId="2" applyAlignment="1">
      <alignment horizontal="center" vertical="center"/>
    </xf>
    <xf numFmtId="0" fontId="7" fillId="0" borderId="11" xfId="1" applyFont="1" applyBorder="1" applyAlignment="1" applyProtection="1">
      <alignment horizontal="center" vertical="center"/>
      <protection locked="0"/>
    </xf>
    <xf numFmtId="0" fontId="35" fillId="0" borderId="0" xfId="9" applyFont="1" applyAlignment="1">
      <alignment vertical="center"/>
    </xf>
    <xf numFmtId="0" fontId="8" fillId="0" borderId="0" xfId="6" applyFont="1" applyAlignment="1">
      <alignment horizontal="left" vertical="center" wrapText="1"/>
    </xf>
    <xf numFmtId="0" fontId="8" fillId="0" borderId="7" xfId="6" applyFont="1" applyBorder="1" applyAlignment="1">
      <alignment horizontal="left" vertical="center" wrapText="1"/>
    </xf>
    <xf numFmtId="0" fontId="8" fillId="0" borderId="11" xfId="6" applyFont="1" applyBorder="1" applyAlignment="1">
      <alignment horizontal="left" vertical="center" wrapText="1"/>
    </xf>
    <xf numFmtId="0" fontId="8" fillId="0" borderId="18" xfId="6" applyFont="1" applyBorder="1" applyAlignment="1">
      <alignment horizontal="left" vertical="center" wrapText="1"/>
    </xf>
    <xf numFmtId="0" fontId="34" fillId="0" borderId="0" xfId="6" applyFont="1" applyAlignment="1" applyProtection="1">
      <alignment horizontal="left" vertical="center"/>
      <protection locked="0"/>
    </xf>
    <xf numFmtId="0" fontId="33" fillId="0" borderId="11" xfId="1" applyFont="1" applyBorder="1" applyAlignment="1" applyProtection="1">
      <alignment horizontal="center" vertical="center" shrinkToFit="1"/>
      <protection locked="0"/>
    </xf>
    <xf numFmtId="182" fontId="8" fillId="0" borderId="1" xfId="1" applyNumberFormat="1" applyFont="1" applyBorder="1" applyAlignment="1" applyProtection="1">
      <alignment vertical="center" shrinkToFit="1"/>
      <protection locked="0"/>
    </xf>
    <xf numFmtId="0" fontId="7" fillId="0" borderId="0" xfId="1" applyFont="1" applyAlignment="1" applyProtection="1">
      <alignment horizontal="center" vertical="center"/>
      <protection locked="0"/>
    </xf>
    <xf numFmtId="0" fontId="8" fillId="0" borderId="0" xfId="1" applyFont="1" applyAlignment="1">
      <alignment vertical="top"/>
    </xf>
    <xf numFmtId="0" fontId="7" fillId="0" borderId="0" xfId="1" applyFont="1" applyAlignment="1">
      <alignment vertical="top"/>
    </xf>
    <xf numFmtId="0" fontId="7" fillId="0" borderId="0" xfId="2" applyAlignment="1">
      <alignment horizontal="centerContinuous" vertical="center"/>
    </xf>
    <xf numFmtId="0" fontId="8" fillId="0" borderId="8" xfId="1" applyFont="1" applyBorder="1" applyAlignment="1" applyProtection="1">
      <alignment vertical="top"/>
      <protection locked="0"/>
    </xf>
    <xf numFmtId="0" fontId="37" fillId="0" borderId="0" xfId="1" applyFont="1" applyProtection="1">
      <alignment vertical="center"/>
      <protection locked="0"/>
    </xf>
    <xf numFmtId="0" fontId="37" fillId="0" borderId="0" xfId="4" applyFont="1" applyAlignment="1">
      <alignment horizontal="center" vertical="center"/>
    </xf>
    <xf numFmtId="0" fontId="37" fillId="0" borderId="0" xfId="4" applyFont="1" applyAlignment="1">
      <alignment vertical="center"/>
    </xf>
    <xf numFmtId="0" fontId="37" fillId="0" borderId="0" xfId="1" applyFont="1">
      <alignment vertical="center"/>
    </xf>
    <xf numFmtId="0" fontId="37" fillId="0" borderId="0" xfId="1" applyFont="1" applyAlignment="1">
      <alignment horizontal="center" vertical="center"/>
    </xf>
    <xf numFmtId="0" fontId="38" fillId="0" borderId="0" xfId="1" applyFo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37" fillId="0" borderId="0" xfId="1" applyFont="1" applyAlignment="1" applyProtection="1">
      <alignment horizontal="center" vertical="center"/>
      <protection locked="0"/>
    </xf>
    <xf numFmtId="0" fontId="40" fillId="0" borderId="0" xfId="1" applyFont="1" applyAlignment="1">
      <alignment horizontal="center" vertical="center"/>
    </xf>
    <xf numFmtId="0" fontId="41" fillId="0" borderId="0" xfId="1" applyFont="1" applyProtection="1">
      <alignment vertical="center"/>
      <protection locked="0"/>
    </xf>
    <xf numFmtId="0" fontId="12" fillId="0" borderId="5" xfId="1" applyFont="1" applyBorder="1" applyAlignment="1" applyProtection="1">
      <alignment vertical="center" shrinkToFit="1"/>
      <protection locked="0"/>
    </xf>
    <xf numFmtId="0" fontId="7" fillId="0" borderId="0" xfId="1" applyFont="1" applyAlignment="1">
      <alignment horizontal="center" vertical="center"/>
    </xf>
    <xf numFmtId="0" fontId="7" fillId="0" borderId="7" xfId="1" applyFont="1" applyBorder="1" applyAlignment="1">
      <alignment horizontal="center" vertical="center"/>
    </xf>
    <xf numFmtId="0" fontId="8" fillId="6" borderId="2" xfId="1" applyFont="1" applyFill="1" applyBorder="1" applyAlignment="1" applyProtection="1">
      <alignment horizontal="center" vertical="center"/>
      <protection locked="0"/>
    </xf>
    <xf numFmtId="0" fontId="8" fillId="6" borderId="5" xfId="1" applyFont="1" applyFill="1" applyBorder="1" applyAlignment="1" applyProtection="1">
      <alignment horizontal="center" vertical="center"/>
      <protection locked="0"/>
    </xf>
    <xf numFmtId="0" fontId="8" fillId="6" borderId="0" xfId="1" applyFont="1" applyFill="1" applyAlignment="1" applyProtection="1">
      <alignment horizontal="center" vertical="center"/>
      <protection locked="0"/>
    </xf>
    <xf numFmtId="0" fontId="8" fillId="6" borderId="7" xfId="1" applyFont="1" applyFill="1" applyBorder="1" applyAlignment="1" applyProtection="1">
      <alignment horizontal="center" vertical="center"/>
      <protection locked="0"/>
    </xf>
    <xf numFmtId="0" fontId="8" fillId="6" borderId="8" xfId="1" applyFont="1" applyFill="1" applyBorder="1" applyAlignment="1" applyProtection="1">
      <alignment horizontal="center" vertical="center"/>
      <protection locked="0"/>
    </xf>
    <xf numFmtId="0" fontId="8" fillId="6" borderId="13" xfId="1" applyFont="1" applyFill="1" applyBorder="1" applyAlignment="1" applyProtection="1">
      <alignment horizontal="center" vertical="center"/>
      <protection locked="0"/>
    </xf>
    <xf numFmtId="0" fontId="8" fillId="6" borderId="11" xfId="1" applyFont="1" applyFill="1" applyBorder="1" applyProtection="1">
      <alignment vertical="center"/>
      <protection locked="0"/>
    </xf>
    <xf numFmtId="0" fontId="8" fillId="6" borderId="11" xfId="1" applyFont="1" applyFill="1" applyBorder="1" applyAlignment="1" applyProtection="1">
      <alignment horizontal="right" vertical="center"/>
      <protection locked="0"/>
    </xf>
    <xf numFmtId="0" fontId="8" fillId="6" borderId="18" xfId="1" applyFont="1" applyFill="1" applyBorder="1" applyAlignment="1" applyProtection="1">
      <alignment horizontal="right" vertical="center"/>
      <protection locked="0"/>
    </xf>
    <xf numFmtId="0" fontId="8" fillId="6" borderId="0" xfId="1" applyFont="1" applyFill="1" applyAlignment="1" applyProtection="1">
      <alignment vertical="center" wrapText="1"/>
      <protection locked="0"/>
    </xf>
    <xf numFmtId="0" fontId="8" fillId="6" borderId="0" xfId="1" applyFont="1" applyFill="1" applyProtection="1">
      <alignment vertical="center"/>
      <protection locked="0"/>
    </xf>
    <xf numFmtId="0" fontId="8" fillId="6" borderId="7" xfId="1" applyFont="1" applyFill="1" applyBorder="1" applyProtection="1">
      <alignment vertical="center"/>
      <protection locked="0"/>
    </xf>
    <xf numFmtId="0" fontId="7" fillId="6" borderId="0" xfId="1" applyFont="1" applyFill="1" applyProtection="1">
      <alignment vertical="center"/>
      <protection locked="0"/>
    </xf>
    <xf numFmtId="0" fontId="8" fillId="6" borderId="0" xfId="1" applyFont="1" applyFill="1" applyAlignment="1" applyProtection="1">
      <alignment horizontal="right" vertical="center"/>
      <protection locked="0"/>
    </xf>
    <xf numFmtId="0" fontId="8" fillId="6" borderId="21" xfId="1" applyFont="1" applyFill="1" applyBorder="1" applyProtection="1">
      <alignment vertical="center"/>
      <protection locked="0"/>
    </xf>
    <xf numFmtId="0" fontId="7" fillId="6" borderId="7" xfId="1" applyFont="1" applyFill="1" applyBorder="1" applyProtection="1">
      <alignment vertical="center"/>
      <protection locked="0"/>
    </xf>
    <xf numFmtId="178" fontId="8" fillId="6" borderId="0" xfId="1" applyNumberFormat="1" applyFont="1" applyFill="1" applyAlignment="1" applyProtection="1">
      <alignment horizontal="right" vertical="center"/>
      <protection locked="0"/>
    </xf>
    <xf numFmtId="0" fontId="8" fillId="6" borderId="54" xfId="1" applyFont="1" applyFill="1" applyBorder="1" applyAlignment="1" applyProtection="1">
      <alignment horizontal="center" vertical="center"/>
      <protection locked="0"/>
    </xf>
    <xf numFmtId="0" fontId="7" fillId="6" borderId="21" xfId="1" applyFont="1" applyFill="1" applyBorder="1" applyProtection="1">
      <alignment vertical="center"/>
      <protection locked="0"/>
    </xf>
    <xf numFmtId="0" fontId="8" fillId="6" borderId="21" xfId="1" applyFont="1" applyFill="1" applyBorder="1" applyAlignment="1" applyProtection="1">
      <alignment horizontal="center" vertical="center"/>
      <protection locked="0"/>
    </xf>
    <xf numFmtId="0" fontId="8" fillId="6" borderId="0" xfId="1" applyFont="1" applyFill="1" applyAlignment="1" applyProtection="1">
      <alignment horizontal="left" vertical="center"/>
      <protection locked="0"/>
    </xf>
    <xf numFmtId="0" fontId="8" fillId="6" borderId="22" xfId="1" applyFont="1" applyFill="1" applyBorder="1" applyProtection="1">
      <alignment vertical="center"/>
      <protection locked="0"/>
    </xf>
    <xf numFmtId="178" fontId="8" fillId="6" borderId="0" xfId="1" applyNumberFormat="1" applyFont="1" applyFill="1" applyProtection="1">
      <alignment vertical="center"/>
      <protection locked="0"/>
    </xf>
    <xf numFmtId="0" fontId="8" fillId="6" borderId="12" xfId="1" applyFont="1" applyFill="1" applyBorder="1" applyAlignment="1" applyProtection="1">
      <alignment horizontal="center" vertical="center"/>
      <protection locked="0"/>
    </xf>
    <xf numFmtId="0" fontId="8" fillId="6" borderId="13" xfId="1" applyFont="1" applyFill="1" applyBorder="1" applyAlignment="1" applyProtection="1">
      <alignment horizontal="right" vertical="center"/>
      <protection locked="0"/>
    </xf>
    <xf numFmtId="0" fontId="8" fillId="6" borderId="14" xfId="1" applyFont="1" applyFill="1" applyBorder="1" applyAlignment="1" applyProtection="1">
      <alignment horizontal="left" vertical="center"/>
      <protection locked="0"/>
    </xf>
    <xf numFmtId="0" fontId="8" fillId="6" borderId="13" xfId="1" applyFont="1" applyFill="1" applyBorder="1" applyProtection="1">
      <alignment vertical="center"/>
      <protection locked="0"/>
    </xf>
    <xf numFmtId="0" fontId="8" fillId="6" borderId="14" xfId="1" applyFont="1" applyFill="1" applyBorder="1" applyProtection="1">
      <alignment vertical="center"/>
      <protection locked="0"/>
    </xf>
    <xf numFmtId="0" fontId="12" fillId="6" borderId="13" xfId="1" applyFont="1" applyFill="1" applyBorder="1" applyProtection="1">
      <alignment vertical="center"/>
      <protection locked="0"/>
    </xf>
    <xf numFmtId="0" fontId="8" fillId="6" borderId="13" xfId="1" applyFont="1" applyFill="1" applyBorder="1" applyAlignment="1" applyProtection="1">
      <alignment horizontal="left" vertical="center"/>
      <protection locked="0"/>
    </xf>
    <xf numFmtId="0" fontId="8" fillId="6" borderId="36" xfId="1" applyFont="1" applyFill="1" applyBorder="1" applyAlignment="1" applyProtection="1">
      <alignment horizontal="center" vertical="center"/>
      <protection locked="0"/>
    </xf>
    <xf numFmtId="0" fontId="8" fillId="6" borderId="60" xfId="1" applyFont="1" applyFill="1" applyBorder="1" applyAlignment="1" applyProtection="1">
      <alignment horizontal="center" vertical="center"/>
      <protection locked="0"/>
    </xf>
    <xf numFmtId="38" fontId="8" fillId="6" borderId="7" xfId="3" applyFont="1" applyFill="1" applyBorder="1" applyAlignment="1" applyProtection="1">
      <alignment horizontal="left" vertical="center"/>
      <protection locked="0"/>
    </xf>
    <xf numFmtId="38" fontId="8" fillId="6" borderId="62" xfId="3" applyFont="1" applyFill="1" applyBorder="1" applyAlignment="1" applyProtection="1">
      <alignment vertical="center"/>
      <protection locked="0"/>
    </xf>
    <xf numFmtId="38" fontId="8" fillId="6" borderId="63" xfId="3" applyFont="1" applyFill="1" applyBorder="1" applyAlignment="1" applyProtection="1">
      <alignment vertical="center"/>
      <protection locked="0"/>
    </xf>
    <xf numFmtId="0" fontId="8" fillId="6" borderId="64" xfId="1" applyFont="1" applyFill="1" applyBorder="1" applyAlignment="1" applyProtection="1">
      <alignment horizontal="right" vertical="center"/>
      <protection locked="0"/>
    </xf>
    <xf numFmtId="0" fontId="8" fillId="6" borderId="65" xfId="1" applyFont="1" applyFill="1" applyBorder="1" applyAlignment="1" applyProtection="1">
      <alignment horizontal="center" vertical="center"/>
      <protection locked="0"/>
    </xf>
    <xf numFmtId="38" fontId="8" fillId="6" borderId="60" xfId="3" applyFont="1" applyFill="1" applyBorder="1" applyAlignment="1" applyProtection="1">
      <alignment horizontal="left" vertical="center"/>
      <protection locked="0"/>
    </xf>
    <xf numFmtId="38" fontId="8" fillId="6" borderId="67" xfId="3" applyFont="1" applyFill="1" applyBorder="1" applyAlignment="1" applyProtection="1">
      <alignment vertical="center"/>
      <protection locked="0"/>
    </xf>
    <xf numFmtId="38" fontId="8" fillId="6" borderId="60" xfId="3" applyFont="1" applyFill="1" applyBorder="1" applyAlignment="1" applyProtection="1">
      <alignment vertical="center"/>
      <protection locked="0"/>
    </xf>
    <xf numFmtId="0" fontId="8" fillId="6" borderId="68" xfId="1" applyFont="1" applyFill="1" applyBorder="1" applyProtection="1">
      <alignment vertical="center"/>
      <protection locked="0"/>
    </xf>
    <xf numFmtId="0" fontId="8" fillId="6" borderId="68" xfId="1" applyFont="1" applyFill="1" applyBorder="1" applyAlignment="1" applyProtection="1">
      <alignment horizontal="right" vertical="center"/>
      <protection locked="0"/>
    </xf>
    <xf numFmtId="0" fontId="8" fillId="6" borderId="14" xfId="1" applyFont="1" applyFill="1" applyBorder="1" applyAlignment="1" applyProtection="1">
      <alignment horizontal="center" vertical="center"/>
      <protection locked="0"/>
    </xf>
    <xf numFmtId="38" fontId="8" fillId="6" borderId="52" xfId="3" applyFont="1" applyFill="1" applyBorder="1" applyAlignment="1" applyProtection="1">
      <alignment vertical="center"/>
      <protection locked="0"/>
    </xf>
    <xf numFmtId="38" fontId="8" fillId="6" borderId="14" xfId="3" applyFont="1" applyFill="1" applyBorder="1" applyAlignment="1" applyProtection="1">
      <alignment horizontal="left" vertical="center"/>
      <protection locked="0"/>
    </xf>
    <xf numFmtId="0" fontId="8" fillId="6" borderId="53" xfId="1" applyFont="1" applyFill="1" applyBorder="1" applyAlignment="1" applyProtection="1">
      <alignment horizontal="center" vertical="center"/>
      <protection locked="0"/>
    </xf>
    <xf numFmtId="38" fontId="8" fillId="6" borderId="53" xfId="3" applyFont="1" applyFill="1" applyBorder="1" applyAlignment="1" applyProtection="1">
      <alignment vertical="center"/>
      <protection locked="0"/>
    </xf>
    <xf numFmtId="0" fontId="8" fillId="6" borderId="69" xfId="1" applyFont="1" applyFill="1" applyBorder="1" applyProtection="1">
      <alignment vertical="center"/>
      <protection locked="0"/>
    </xf>
    <xf numFmtId="0" fontId="24" fillId="0" borderId="0" xfId="9" applyFont="1" applyAlignment="1">
      <alignment horizontal="center" vertical="center"/>
    </xf>
    <xf numFmtId="0" fontId="8" fillId="0" borderId="1" xfId="1" applyFont="1" applyBorder="1" applyAlignment="1" applyProtection="1">
      <alignment horizontal="distributed" vertical="center"/>
      <protection locked="0"/>
    </xf>
    <xf numFmtId="0" fontId="8" fillId="0" borderId="2" xfId="1" applyFont="1" applyBorder="1" applyAlignment="1" applyProtection="1">
      <alignment horizontal="distributed" vertical="center"/>
      <protection locked="0"/>
    </xf>
    <xf numFmtId="0" fontId="8" fillId="0" borderId="3" xfId="1" applyFont="1" applyBorder="1" applyProtection="1">
      <alignment vertical="center"/>
      <protection locked="0"/>
    </xf>
    <xf numFmtId="0" fontId="8" fillId="0" borderId="6"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4" xfId="1" applyFont="1" applyBorder="1" applyAlignment="1" applyProtection="1">
      <alignment horizontal="distributed" vertical="center"/>
      <protection locked="0"/>
    </xf>
    <xf numFmtId="0" fontId="8" fillId="0" borderId="6" xfId="1" applyFont="1" applyBorder="1" applyAlignment="1" applyProtection="1">
      <alignment horizontal="distributed" vertical="center"/>
      <protection locked="0"/>
    </xf>
    <xf numFmtId="0" fontId="8" fillId="0" borderId="8" xfId="1" applyFont="1" applyBorder="1" applyAlignment="1" applyProtection="1">
      <alignment horizontal="distributed" vertical="center"/>
      <protection locked="0"/>
    </xf>
    <xf numFmtId="0" fontId="8" fillId="0" borderId="0" xfId="1" applyFont="1" applyAlignment="1" applyProtection="1">
      <alignment horizontal="distributed" vertical="center"/>
      <protection locked="0"/>
    </xf>
    <xf numFmtId="0" fontId="8" fillId="0" borderId="10" xfId="1" applyFont="1" applyBorder="1" applyAlignment="1" applyProtection="1">
      <alignment horizontal="distributed" vertical="center"/>
      <protection locked="0"/>
    </xf>
    <xf numFmtId="0" fontId="8" fillId="0" borderId="11" xfId="1" applyFont="1" applyBorder="1" applyAlignment="1" applyProtection="1">
      <alignment horizontal="distributed" vertical="center"/>
      <protection locked="0"/>
    </xf>
    <xf numFmtId="0" fontId="8" fillId="0" borderId="4" xfId="1" applyFont="1" applyBorder="1" applyAlignment="1" applyProtection="1">
      <alignment vertical="center" wrapText="1"/>
      <protection locked="0"/>
    </xf>
    <xf numFmtId="0" fontId="8" fillId="0" borderId="6" xfId="1" applyFont="1" applyBorder="1" applyAlignment="1" applyProtection="1">
      <alignment vertical="center" wrapText="1"/>
      <protection locked="0"/>
    </xf>
    <xf numFmtId="0" fontId="8" fillId="0" borderId="9" xfId="1" applyFont="1" applyBorder="1" applyAlignment="1" applyProtection="1">
      <alignment vertical="center" wrapText="1"/>
      <protection locked="0"/>
    </xf>
    <xf numFmtId="0" fontId="8" fillId="0" borderId="8" xfId="1" applyFont="1" applyBorder="1" applyAlignment="1" applyProtection="1">
      <alignment vertical="center" wrapText="1"/>
      <protection locked="0"/>
    </xf>
    <xf numFmtId="0" fontId="8" fillId="0" borderId="0" xfId="1" applyFont="1" applyAlignment="1" applyProtection="1">
      <alignment vertical="center" wrapText="1"/>
      <protection locked="0"/>
    </xf>
    <xf numFmtId="0" fontId="8" fillId="0" borderId="7" xfId="1" applyFont="1" applyBorder="1" applyAlignment="1" applyProtection="1">
      <alignment vertical="center" wrapText="1"/>
      <protection locked="0"/>
    </xf>
    <xf numFmtId="0" fontId="8" fillId="0" borderId="12" xfId="1" applyFont="1" applyBorder="1" applyAlignment="1" applyProtection="1">
      <alignment vertical="center" wrapText="1"/>
      <protection locked="0"/>
    </xf>
    <xf numFmtId="0" fontId="8" fillId="0" borderId="13" xfId="1" applyFont="1" applyBorder="1" applyAlignment="1" applyProtection="1">
      <alignment vertical="center" wrapText="1"/>
      <protection locked="0"/>
    </xf>
    <xf numFmtId="0" fontId="8" fillId="0" borderId="14" xfId="1" applyFont="1" applyBorder="1" applyAlignment="1" applyProtection="1">
      <alignment vertical="center" wrapText="1"/>
      <protection locked="0"/>
    </xf>
    <xf numFmtId="0" fontId="8" fillId="0" borderId="6"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13" xfId="1" applyFont="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7" fillId="0" borderId="0" xfId="2" applyAlignment="1">
      <alignment horizontal="center" vertical="center"/>
    </xf>
    <xf numFmtId="0" fontId="7" fillId="2" borderId="0" xfId="1" applyFont="1" applyFill="1" applyAlignment="1">
      <alignment horizontal="center" vertical="center"/>
    </xf>
    <xf numFmtId="0" fontId="8" fillId="0" borderId="4" xfId="1" applyFont="1" applyBorder="1" applyProtection="1">
      <alignment vertical="center"/>
      <protection locked="0"/>
    </xf>
    <xf numFmtId="0" fontId="8" fillId="0" borderId="2" xfId="1" applyFont="1" applyBorder="1" applyProtection="1">
      <alignment vertical="center"/>
      <protection locked="0"/>
    </xf>
    <xf numFmtId="0" fontId="8" fillId="0" borderId="2"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8" fillId="0" borderId="1" xfId="1" applyFont="1" applyBorder="1" applyAlignment="1" applyProtection="1">
      <alignment horizontal="left" vertical="center" shrinkToFit="1"/>
      <protection locked="0"/>
    </xf>
    <xf numFmtId="0" fontId="8" fillId="0" borderId="2" xfId="1" applyFont="1" applyBorder="1" applyAlignment="1" applyProtection="1">
      <alignment horizontal="left" vertical="center" shrinkToFit="1"/>
      <protection locked="0"/>
    </xf>
    <xf numFmtId="0" fontId="8" fillId="0" borderId="23"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14" fontId="8" fillId="0" borderId="70" xfId="1" applyNumberFormat="1" applyFont="1" applyBorder="1">
      <alignment vertical="center"/>
    </xf>
    <xf numFmtId="14" fontId="8" fillId="0" borderId="71" xfId="1" applyNumberFormat="1" applyFont="1" applyBorder="1">
      <alignment vertical="center"/>
    </xf>
    <xf numFmtId="0" fontId="8" fillId="0" borderId="72" xfId="1" applyFont="1" applyBorder="1">
      <alignment vertical="center"/>
    </xf>
    <xf numFmtId="176" fontId="8" fillId="0" borderId="24" xfId="3" applyNumberFormat="1" applyFont="1" applyFill="1" applyBorder="1" applyProtection="1">
      <alignment vertical="center"/>
      <protection locked="0"/>
    </xf>
    <xf numFmtId="176" fontId="8" fillId="0" borderId="25" xfId="3" applyNumberFormat="1" applyFont="1" applyFill="1" applyBorder="1" applyProtection="1">
      <alignment vertical="center"/>
      <protection locked="0"/>
    </xf>
    <xf numFmtId="0" fontId="8" fillId="0" borderId="15"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0" xfId="1" applyFont="1" applyProtection="1">
      <alignment vertical="center"/>
      <protection locked="0"/>
    </xf>
    <xf numFmtId="0" fontId="8" fillId="0" borderId="11" xfId="1" applyFont="1" applyBorder="1" applyProtection="1">
      <alignment vertical="center"/>
      <protection locked="0"/>
    </xf>
    <xf numFmtId="0" fontId="8" fillId="0" borderId="18" xfId="1" applyFont="1" applyBorder="1" applyProtection="1">
      <alignment vertical="center"/>
      <protection locked="0"/>
    </xf>
    <xf numFmtId="0" fontId="8" fillId="0" borderId="1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38" fontId="10" fillId="0" borderId="8" xfId="3" applyFont="1" applyFill="1" applyBorder="1" applyAlignment="1" applyProtection="1">
      <alignment vertical="center"/>
      <protection locked="0"/>
    </xf>
    <xf numFmtId="38" fontId="10" fillId="0" borderId="0" xfId="3" applyFont="1" applyFill="1" applyBorder="1" applyAlignment="1" applyProtection="1">
      <alignment vertical="center"/>
      <protection locked="0"/>
    </xf>
    <xf numFmtId="38" fontId="10" fillId="0" borderId="19" xfId="3" applyFont="1" applyFill="1" applyBorder="1" applyAlignment="1" applyProtection="1">
      <alignment vertical="center"/>
      <protection locked="0"/>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176" fontId="8" fillId="0" borderId="26" xfId="3" applyNumberFormat="1" applyFont="1" applyFill="1" applyBorder="1" applyProtection="1">
      <alignment vertical="center"/>
      <protection locked="0"/>
    </xf>
    <xf numFmtId="176" fontId="8" fillId="0" borderId="2" xfId="3" applyNumberFormat="1" applyFont="1" applyFill="1" applyBorder="1" applyProtection="1">
      <alignment vertical="center"/>
      <protection locked="0"/>
    </xf>
    <xf numFmtId="176" fontId="8" fillId="0" borderId="5" xfId="3" applyNumberFormat="1" applyFont="1" applyFill="1" applyBorder="1" applyProtection="1">
      <alignment vertical="center"/>
      <protection locked="0"/>
    </xf>
    <xf numFmtId="176" fontId="8" fillId="0" borderId="2" xfId="3" applyNumberFormat="1" applyFont="1" applyFill="1" applyBorder="1" applyAlignment="1" applyProtection="1">
      <alignment horizontal="right" vertical="center"/>
      <protection locked="0"/>
    </xf>
    <xf numFmtId="176" fontId="8" fillId="0" borderId="5" xfId="3" applyNumberFormat="1" applyFont="1" applyFill="1" applyBorder="1" applyAlignment="1" applyProtection="1">
      <alignment horizontal="right" vertical="center"/>
      <protection locked="0"/>
    </xf>
    <xf numFmtId="176" fontId="8" fillId="0" borderId="1" xfId="3" applyNumberFormat="1" applyFont="1" applyFill="1" applyBorder="1" applyAlignment="1" applyProtection="1">
      <alignment horizontal="right" vertical="center"/>
      <protection locked="0"/>
    </xf>
    <xf numFmtId="0" fontId="8" fillId="2" borderId="4" xfId="1" applyFont="1" applyFill="1" applyBorder="1" applyAlignment="1" applyProtection="1">
      <alignment horizontal="right" vertical="center"/>
      <protection locked="0"/>
    </xf>
    <xf numFmtId="0" fontId="8" fillId="2" borderId="6" xfId="1" applyFont="1" applyFill="1" applyBorder="1" applyAlignment="1" applyProtection="1">
      <alignment horizontal="right" vertical="center"/>
      <protection locked="0"/>
    </xf>
    <xf numFmtId="0" fontId="8" fillId="0" borderId="6" xfId="1" applyFont="1" applyBorder="1" applyAlignment="1" applyProtection="1">
      <alignment horizontal="left" vertical="center"/>
      <protection locked="0"/>
    </xf>
    <xf numFmtId="0" fontId="8" fillId="0" borderId="9" xfId="1" applyFont="1" applyBorder="1" applyAlignment="1" applyProtection="1">
      <alignment horizontal="left" vertical="center"/>
      <protection locked="0"/>
    </xf>
    <xf numFmtId="0" fontId="8" fillId="2" borderId="4" xfId="1" applyFont="1" applyFill="1" applyBorder="1" applyAlignment="1">
      <alignment horizontal="right" vertical="center"/>
    </xf>
    <xf numFmtId="0" fontId="8" fillId="2" borderId="6" xfId="1" applyFont="1" applyFill="1" applyBorder="1" applyAlignment="1">
      <alignment horizontal="right" vertical="center"/>
    </xf>
    <xf numFmtId="0" fontId="8" fillId="0" borderId="70" xfId="1" applyFont="1" applyBorder="1">
      <alignment vertical="center"/>
    </xf>
    <xf numFmtId="0" fontId="8" fillId="0" borderId="71" xfId="1" applyFont="1" applyBorder="1">
      <alignment vertical="center"/>
    </xf>
    <xf numFmtId="176" fontId="8" fillId="0" borderId="11" xfId="3" applyNumberFormat="1" applyFont="1" applyFill="1" applyBorder="1" applyProtection="1">
      <alignment vertical="center"/>
      <protection locked="0"/>
    </xf>
    <xf numFmtId="176" fontId="8" fillId="0" borderId="27" xfId="3" applyNumberFormat="1" applyFont="1" applyFill="1" applyBorder="1" applyProtection="1">
      <alignment vertical="center"/>
      <protection locked="0"/>
    </xf>
    <xf numFmtId="176" fontId="8" fillId="0" borderId="6" xfId="3" applyNumberFormat="1" applyFont="1" applyFill="1" applyBorder="1" applyAlignment="1" applyProtection="1">
      <alignment horizontal="right" vertical="center"/>
      <protection locked="0"/>
    </xf>
    <xf numFmtId="176" fontId="8" fillId="0" borderId="9" xfId="3" applyNumberFormat="1" applyFont="1" applyFill="1" applyBorder="1" applyAlignment="1" applyProtection="1">
      <alignment horizontal="right" vertical="center"/>
      <protection locked="0"/>
    </xf>
    <xf numFmtId="176" fontId="8" fillId="0" borderId="11" xfId="3" applyNumberFormat="1" applyFont="1" applyFill="1" applyBorder="1" applyAlignment="1" applyProtection="1">
      <alignment horizontal="right" vertical="center"/>
      <protection locked="0"/>
    </xf>
    <xf numFmtId="176" fontId="8" fillId="0" borderId="18" xfId="3" applyNumberFormat="1" applyFont="1" applyFill="1" applyBorder="1" applyAlignment="1" applyProtection="1">
      <alignment horizontal="right" vertical="center"/>
      <protection locked="0"/>
    </xf>
    <xf numFmtId="0" fontId="13" fillId="2" borderId="4" xfId="1" applyFont="1" applyFill="1" applyBorder="1" applyAlignment="1">
      <alignment horizontal="right" vertical="center"/>
    </xf>
    <xf numFmtId="0" fontId="13" fillId="2" borderId="6" xfId="1" applyFont="1" applyFill="1" applyBorder="1" applyAlignment="1">
      <alignment horizontal="right" vertical="center"/>
    </xf>
    <xf numFmtId="0" fontId="8" fillId="0" borderId="6" xfId="1" applyFont="1" applyBorder="1" applyProtection="1">
      <alignment vertical="center"/>
      <protection locked="0"/>
    </xf>
    <xf numFmtId="0" fontId="8" fillId="0" borderId="9" xfId="1" applyFont="1" applyBorder="1" applyProtection="1">
      <alignment vertical="center"/>
      <protection locked="0"/>
    </xf>
    <xf numFmtId="0" fontId="8" fillId="0" borderId="38" xfId="1" applyFont="1" applyBorder="1" applyAlignment="1" applyProtection="1">
      <alignment horizontal="center" vertical="center"/>
      <protection locked="0"/>
    </xf>
    <xf numFmtId="0" fontId="8" fillId="0" borderId="39"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38" fontId="8" fillId="2" borderId="12" xfId="3" applyFont="1" applyFill="1" applyBorder="1" applyProtection="1">
      <alignment vertical="center"/>
    </xf>
    <xf numFmtId="38" fontId="8" fillId="2" borderId="13" xfId="3" applyFont="1" applyFill="1" applyBorder="1" applyProtection="1">
      <alignment vertical="center"/>
    </xf>
    <xf numFmtId="38" fontId="8" fillId="2" borderId="14" xfId="3" applyFont="1" applyFill="1" applyBorder="1" applyProtection="1">
      <alignment vertical="center"/>
    </xf>
    <xf numFmtId="0" fontId="8" fillId="0" borderId="33" xfId="1" applyFont="1" applyBorder="1" applyAlignment="1" applyProtection="1">
      <alignment horizontal="center" vertical="center"/>
      <protection locked="0"/>
    </xf>
    <xf numFmtId="0" fontId="8" fillId="0" borderId="34" xfId="1" applyFont="1" applyBorder="1" applyAlignment="1" applyProtection="1">
      <alignment horizontal="center" vertical="center"/>
      <protection locked="0"/>
    </xf>
    <xf numFmtId="38" fontId="8" fillId="0" borderId="35" xfId="3" applyFont="1" applyBorder="1" applyAlignment="1" applyProtection="1">
      <alignment vertical="center"/>
      <protection locked="0"/>
    </xf>
    <xf numFmtId="38" fontId="8" fillId="0" borderId="36" xfId="3" applyFont="1" applyBorder="1" applyAlignment="1" applyProtection="1">
      <alignment vertical="center"/>
      <protection locked="0"/>
    </xf>
    <xf numFmtId="38" fontId="8" fillId="0" borderId="33" xfId="3" applyFont="1" applyBorder="1" applyAlignment="1" applyProtection="1">
      <alignment horizontal="center" vertical="center"/>
      <protection locked="0"/>
    </xf>
    <xf numFmtId="38" fontId="8" fillId="0" borderId="34" xfId="3" applyFont="1" applyBorder="1" applyAlignment="1" applyProtection="1">
      <alignment horizontal="center" vertical="center"/>
      <protection locked="0"/>
    </xf>
    <xf numFmtId="38" fontId="8" fillId="0" borderId="37" xfId="3" applyFont="1" applyBorder="1" applyAlignment="1" applyProtection="1">
      <alignment horizontal="center" vertical="center"/>
      <protection locked="0"/>
    </xf>
    <xf numFmtId="0" fontId="8" fillId="0" borderId="28" xfId="1" applyFont="1" applyBorder="1" applyAlignment="1" applyProtection="1">
      <alignment horizontal="center" vertical="center"/>
      <protection locked="0"/>
    </xf>
    <xf numFmtId="0" fontId="8" fillId="0" borderId="29"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38" fontId="8" fillId="2" borderId="30" xfId="3" applyFont="1" applyFill="1" applyBorder="1" applyProtection="1">
      <alignment vertical="center"/>
    </xf>
    <xf numFmtId="38" fontId="8" fillId="2" borderId="31" xfId="3" applyFont="1" applyFill="1" applyBorder="1" applyProtection="1">
      <alignment vertical="center"/>
    </xf>
    <xf numFmtId="38" fontId="8" fillId="2" borderId="32" xfId="3" applyFont="1" applyFill="1" applyBorder="1" applyProtection="1">
      <alignment vertical="center"/>
    </xf>
    <xf numFmtId="38" fontId="8" fillId="2" borderId="28" xfId="3" applyFont="1" applyFill="1" applyBorder="1" applyProtection="1">
      <alignment vertical="center"/>
    </xf>
    <xf numFmtId="38" fontId="8" fillId="2" borderId="29" xfId="3" applyFont="1" applyFill="1" applyBorder="1" applyProtection="1">
      <alignment vertical="center"/>
    </xf>
    <xf numFmtId="38" fontId="8" fillId="2" borderId="73" xfId="3" applyFont="1" applyFill="1" applyBorder="1" applyProtection="1">
      <alignment vertical="center"/>
    </xf>
    <xf numFmtId="0" fontId="12" fillId="0" borderId="3" xfId="1" applyFont="1" applyBorder="1" applyAlignment="1" applyProtection="1">
      <alignment horizontal="center" vertical="center" textRotation="255"/>
      <protection locked="0"/>
    </xf>
    <xf numFmtId="0" fontId="12" fillId="0" borderId="40" xfId="1" applyFont="1" applyBorder="1" applyAlignment="1" applyProtection="1">
      <alignment horizontal="center" vertical="center" textRotation="255"/>
      <protection locked="0"/>
    </xf>
    <xf numFmtId="0" fontId="8"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8" fillId="0" borderId="1" xfId="1" applyFont="1" applyBorder="1" applyAlignment="1" applyProtection="1">
      <alignment vertical="center" shrinkToFit="1"/>
      <protection locked="0"/>
    </xf>
    <xf numFmtId="0" fontId="8" fillId="0" borderId="2" xfId="1" applyFont="1" applyBorder="1" applyAlignment="1" applyProtection="1">
      <alignment vertical="center" shrinkToFit="1"/>
      <protection locked="0"/>
    </xf>
    <xf numFmtId="176" fontId="8" fillId="0" borderId="1" xfId="3" applyNumberFormat="1" applyFont="1" applyFill="1" applyBorder="1" applyProtection="1">
      <alignment vertical="center"/>
      <protection locked="0"/>
    </xf>
    <xf numFmtId="0" fontId="8" fillId="0" borderId="1" xfId="1" applyFont="1" applyBorder="1" applyProtection="1">
      <alignment vertical="center"/>
      <protection locked="0"/>
    </xf>
    <xf numFmtId="176" fontId="8" fillId="0" borderId="10" xfId="3" applyNumberFormat="1" applyFont="1" applyFill="1" applyBorder="1" applyAlignment="1" applyProtection="1">
      <alignment horizontal="right" vertical="center"/>
      <protection locked="0"/>
    </xf>
    <xf numFmtId="180" fontId="8" fillId="0" borderId="1" xfId="3" applyNumberFormat="1" applyFont="1" applyFill="1" applyBorder="1" applyAlignment="1" applyProtection="1">
      <alignment horizontal="right" vertical="center"/>
      <protection locked="0"/>
    </xf>
    <xf numFmtId="180" fontId="8" fillId="0" borderId="2" xfId="3" applyNumberFormat="1" applyFont="1" applyFill="1" applyBorder="1" applyAlignment="1" applyProtection="1">
      <alignment horizontal="right" vertical="center"/>
      <protection locked="0"/>
    </xf>
    <xf numFmtId="180" fontId="8" fillId="0" borderId="5" xfId="3" applyNumberFormat="1" applyFont="1" applyFill="1" applyBorder="1" applyAlignment="1" applyProtection="1">
      <alignment horizontal="right" vertical="center"/>
      <protection locked="0"/>
    </xf>
    <xf numFmtId="180" fontId="8" fillId="0" borderId="26" xfId="3" applyNumberFormat="1" applyFont="1" applyFill="1" applyBorder="1" applyAlignment="1" applyProtection="1">
      <alignment horizontal="right" vertical="center"/>
      <protection locked="0"/>
    </xf>
    <xf numFmtId="0" fontId="8" fillId="0" borderId="3" xfId="1" applyFont="1" applyBorder="1" applyAlignment="1" applyProtection="1">
      <alignment horizontal="center" vertical="center" textRotation="255" wrapText="1"/>
      <protection locked="0"/>
    </xf>
    <xf numFmtId="0" fontId="8" fillId="0" borderId="40" xfId="1" applyFont="1" applyBorder="1" applyAlignment="1" applyProtection="1">
      <alignment horizontal="center" vertical="center" textRotation="255" wrapText="1"/>
      <protection locked="0"/>
    </xf>
    <xf numFmtId="0" fontId="8" fillId="0" borderId="38" xfId="1" applyFont="1" applyBorder="1" applyAlignment="1" applyProtection="1">
      <alignment horizontal="center" vertical="center" textRotation="255" wrapText="1"/>
      <protection locked="0"/>
    </xf>
    <xf numFmtId="0" fontId="8" fillId="0" borderId="8" xfId="1" applyFont="1" applyBorder="1" applyProtection="1">
      <alignment vertical="center"/>
      <protection locked="0"/>
    </xf>
    <xf numFmtId="0" fontId="8" fillId="0" borderId="10" xfId="1" applyFont="1" applyBorder="1" applyProtection="1">
      <alignment vertical="center"/>
      <protection locked="0"/>
    </xf>
    <xf numFmtId="0" fontId="8" fillId="0" borderId="23" xfId="1" applyFont="1" applyBorder="1" applyProtection="1">
      <alignment vertical="center"/>
      <protection locked="0"/>
    </xf>
    <xf numFmtId="176" fontId="8" fillId="0" borderId="4" xfId="3" applyNumberFormat="1" applyFont="1" applyFill="1" applyBorder="1" applyProtection="1">
      <alignment vertical="center"/>
      <protection locked="0"/>
    </xf>
    <xf numFmtId="176" fontId="8" fillId="0" borderId="6" xfId="3" applyNumberFormat="1" applyFont="1" applyFill="1" applyBorder="1" applyProtection="1">
      <alignment vertical="center"/>
      <protection locked="0"/>
    </xf>
    <xf numFmtId="176" fontId="8" fillId="0" borderId="41" xfId="3" applyNumberFormat="1" applyFont="1" applyFill="1" applyBorder="1" applyProtection="1">
      <alignment vertical="center"/>
      <protection locked="0"/>
    </xf>
    <xf numFmtId="176" fontId="8" fillId="0" borderId="42" xfId="3" applyNumberFormat="1" applyFont="1" applyFill="1" applyBorder="1" applyProtection="1">
      <alignment vertical="center"/>
      <protection locked="0"/>
    </xf>
    <xf numFmtId="176" fontId="8" fillId="0" borderId="18" xfId="3" applyNumberFormat="1" applyFont="1" applyFill="1" applyBorder="1" applyProtection="1">
      <alignment vertical="center"/>
      <protection locked="0"/>
    </xf>
    <xf numFmtId="0" fontId="8" fillId="0" borderId="47" xfId="1" applyFont="1" applyBorder="1" applyAlignment="1" applyProtection="1">
      <alignment horizontal="center" vertical="center"/>
      <protection locked="0"/>
    </xf>
    <xf numFmtId="0" fontId="8" fillId="0" borderId="46" xfId="1" applyFont="1" applyBorder="1" applyAlignment="1" applyProtection="1">
      <alignment horizontal="center" vertical="center"/>
      <protection locked="0"/>
    </xf>
    <xf numFmtId="0" fontId="8" fillId="0" borderId="48" xfId="1" applyFont="1" applyBorder="1" applyAlignment="1" applyProtection="1">
      <alignment horizontal="center" vertical="center"/>
      <protection locked="0"/>
    </xf>
    <xf numFmtId="0" fontId="8" fillId="0" borderId="54" xfId="1" applyFont="1" applyBorder="1" applyAlignment="1" applyProtection="1">
      <alignment vertical="center" wrapText="1"/>
      <protection locked="0"/>
    </xf>
    <xf numFmtId="0" fontId="8" fillId="0" borderId="21" xfId="1" applyFont="1" applyBorder="1" applyAlignment="1" applyProtection="1">
      <alignment vertical="center" wrapText="1"/>
      <protection locked="0"/>
    </xf>
    <xf numFmtId="0" fontId="8" fillId="0" borderId="22" xfId="1" applyFont="1" applyBorder="1" applyAlignment="1" applyProtection="1">
      <alignment vertical="center" wrapText="1"/>
      <protection locked="0"/>
    </xf>
    <xf numFmtId="38" fontId="8" fillId="0" borderId="0" xfId="3" applyFont="1" applyFill="1" applyBorder="1" applyAlignment="1" applyProtection="1">
      <alignment vertical="center"/>
      <protection locked="0"/>
    </xf>
    <xf numFmtId="178" fontId="8" fillId="0" borderId="0" xfId="1" applyNumberFormat="1" applyFont="1" applyAlignment="1" applyProtection="1">
      <alignment horizontal="center" vertical="center"/>
      <protection locked="0"/>
    </xf>
    <xf numFmtId="176" fontId="8" fillId="0" borderId="43" xfId="3" applyNumberFormat="1" applyFont="1" applyFill="1" applyBorder="1" applyProtection="1">
      <alignment vertical="center"/>
      <protection locked="0"/>
    </xf>
    <xf numFmtId="176" fontId="8" fillId="2" borderId="39" xfId="3" applyNumberFormat="1" applyFont="1" applyFill="1" applyBorder="1" applyProtection="1">
      <alignment vertical="center"/>
    </xf>
    <xf numFmtId="176" fontId="8" fillId="2" borderId="0" xfId="3" applyNumberFormat="1" applyFont="1" applyFill="1" applyBorder="1" applyProtection="1">
      <alignment vertical="center"/>
    </xf>
    <xf numFmtId="176" fontId="8" fillId="2" borderId="7" xfId="3" applyNumberFormat="1" applyFont="1" applyFill="1" applyBorder="1" applyProtection="1">
      <alignment vertical="center"/>
    </xf>
    <xf numFmtId="177" fontId="8" fillId="2" borderId="1" xfId="5" applyNumberFormat="1" applyFont="1" applyFill="1" applyBorder="1" applyAlignment="1" applyProtection="1">
      <alignment horizontal="right" vertical="center"/>
    </xf>
    <xf numFmtId="177" fontId="8" fillId="2" borderId="2" xfId="5" applyNumberFormat="1" applyFont="1" applyFill="1" applyBorder="1" applyAlignment="1" applyProtection="1">
      <alignment horizontal="right" vertical="center"/>
    </xf>
    <xf numFmtId="177" fontId="8" fillId="2" borderId="26" xfId="3" applyNumberFormat="1" applyFont="1" applyFill="1" applyBorder="1" applyProtection="1">
      <alignment vertical="center"/>
    </xf>
    <xf numFmtId="177" fontId="8" fillId="2" borderId="2" xfId="3" applyNumberFormat="1" applyFont="1" applyFill="1" applyBorder="1" applyProtection="1">
      <alignment vertical="center"/>
    </xf>
    <xf numFmtId="177" fontId="8" fillId="2" borderId="26" xfId="5" applyNumberFormat="1" applyFont="1" applyFill="1" applyBorder="1" applyAlignment="1" applyProtection="1">
      <alignment horizontal="right" vertical="center"/>
    </xf>
    <xf numFmtId="177" fontId="8" fillId="2" borderId="5" xfId="5" applyNumberFormat="1" applyFont="1" applyFill="1" applyBorder="1" applyAlignment="1" applyProtection="1">
      <alignment horizontal="right" vertical="center"/>
    </xf>
    <xf numFmtId="177" fontId="8" fillId="0" borderId="6" xfId="5" applyNumberFormat="1" applyFont="1" applyBorder="1" applyAlignment="1" applyProtection="1">
      <alignment horizontal="center" vertical="center" wrapText="1"/>
      <protection locked="0"/>
    </xf>
    <xf numFmtId="177" fontId="8" fillId="0" borderId="41" xfId="5" applyNumberFormat="1" applyFont="1" applyBorder="1" applyAlignment="1" applyProtection="1">
      <alignment horizontal="center" vertical="center" wrapText="1"/>
      <protection locked="0"/>
    </xf>
    <xf numFmtId="177" fontId="8" fillId="0" borderId="13" xfId="5" applyNumberFormat="1" applyFont="1" applyBorder="1" applyAlignment="1" applyProtection="1">
      <alignment horizontal="center" vertical="center" wrapText="1"/>
      <protection locked="0"/>
    </xf>
    <xf numFmtId="177" fontId="8" fillId="0" borderId="50" xfId="5" applyNumberFormat="1" applyFont="1" applyBorder="1" applyAlignment="1" applyProtection="1">
      <alignment horizontal="center" vertical="center" wrapText="1"/>
      <protection locked="0"/>
    </xf>
    <xf numFmtId="177" fontId="8" fillId="0" borderId="46" xfId="5" applyNumberFormat="1" applyFont="1" applyBorder="1" applyAlignment="1" applyProtection="1">
      <alignment horizontal="center" vertical="center"/>
      <protection locked="0"/>
    </xf>
    <xf numFmtId="177" fontId="8" fillId="0" borderId="47" xfId="5" applyNumberFormat="1" applyFont="1" applyFill="1" applyBorder="1" applyAlignment="1" applyProtection="1">
      <alignment horizontal="left" vertical="center" shrinkToFit="1"/>
      <protection locked="0"/>
    </xf>
    <xf numFmtId="177" fontId="8" fillId="0" borderId="46" xfId="5" applyNumberFormat="1" applyFont="1" applyFill="1" applyBorder="1" applyAlignment="1" applyProtection="1">
      <alignment horizontal="left" vertical="center" shrinkToFit="1"/>
      <protection locked="0"/>
    </xf>
    <xf numFmtId="177" fontId="8" fillId="0" borderId="48" xfId="5" applyNumberFormat="1" applyFont="1" applyFill="1" applyBorder="1" applyAlignment="1" applyProtection="1">
      <alignment horizontal="left" vertical="center" shrinkToFit="1"/>
      <protection locked="0"/>
    </xf>
    <xf numFmtId="0" fontId="8" fillId="0" borderId="28" xfId="1" applyFont="1" applyBorder="1" applyProtection="1">
      <alignment vertical="center"/>
      <protection locked="0"/>
    </xf>
    <xf numFmtId="0" fontId="8" fillId="0" borderId="29" xfId="1" applyFont="1" applyBorder="1" applyProtection="1">
      <alignment vertical="center"/>
      <protection locked="0"/>
    </xf>
    <xf numFmtId="9" fontId="8" fillId="0" borderId="12" xfId="5" applyFont="1" applyFill="1" applyBorder="1" applyAlignment="1" applyProtection="1">
      <alignment horizontal="right" vertical="center"/>
      <protection locked="0"/>
    </xf>
    <xf numFmtId="9" fontId="8" fillId="0" borderId="13" xfId="5" applyFont="1" applyFill="1" applyBorder="1" applyAlignment="1" applyProtection="1">
      <alignment horizontal="right" vertical="center"/>
      <protection locked="0"/>
    </xf>
    <xf numFmtId="9" fontId="8" fillId="0" borderId="49" xfId="5" applyFont="1" applyFill="1" applyBorder="1" applyAlignment="1" applyProtection="1">
      <alignment horizontal="right" vertical="center"/>
      <protection locked="0"/>
    </xf>
    <xf numFmtId="9" fontId="8" fillId="0" borderId="14" xfId="5" applyFont="1" applyFill="1" applyBorder="1" applyAlignment="1" applyProtection="1">
      <alignment horizontal="right" vertical="center"/>
      <protection locked="0"/>
    </xf>
    <xf numFmtId="9" fontId="8" fillId="0" borderId="13" xfId="5" applyFont="1" applyBorder="1" applyAlignment="1" applyProtection="1">
      <alignment horizontal="center" vertical="center"/>
      <protection locked="0"/>
    </xf>
    <xf numFmtId="9" fontId="8" fillId="0" borderId="51" xfId="5" applyFont="1" applyFill="1" applyBorder="1" applyAlignment="1" applyProtection="1">
      <alignment horizontal="left" vertical="center" shrinkToFit="1"/>
      <protection locked="0"/>
    </xf>
    <xf numFmtId="9" fontId="8" fillId="0" borderId="52" xfId="5" applyFont="1" applyFill="1" applyBorder="1" applyAlignment="1" applyProtection="1">
      <alignment horizontal="left" vertical="center" shrinkToFit="1"/>
      <protection locked="0"/>
    </xf>
    <xf numFmtId="9" fontId="8" fillId="0" borderId="53" xfId="5" applyFont="1" applyFill="1" applyBorder="1" applyAlignment="1" applyProtection="1">
      <alignment horizontal="left" vertical="center" shrinkToFit="1"/>
      <protection locked="0"/>
    </xf>
    <xf numFmtId="176" fontId="8" fillId="2" borderId="44" xfId="3" applyNumberFormat="1" applyFont="1" applyFill="1" applyBorder="1" applyProtection="1">
      <alignment vertical="center"/>
    </xf>
    <xf numFmtId="176" fontId="8" fillId="2" borderId="45" xfId="3" applyNumberFormat="1" applyFont="1" applyFill="1" applyBorder="1" applyProtection="1">
      <alignment vertical="center"/>
    </xf>
    <xf numFmtId="0" fontId="8" fillId="0" borderId="13" xfId="1" applyFont="1" applyBorder="1" applyAlignment="1" applyProtection="1">
      <alignment horizontal="right" vertical="center"/>
      <protection locked="0"/>
    </xf>
    <xf numFmtId="38" fontId="8" fillId="0" borderId="13" xfId="3" applyFont="1" applyFill="1" applyBorder="1" applyAlignment="1" applyProtection="1">
      <alignment vertical="center"/>
      <protection locked="0"/>
    </xf>
    <xf numFmtId="0" fontId="8" fillId="0" borderId="13" xfId="1" applyFont="1" applyBorder="1" applyProtection="1">
      <alignment vertical="center"/>
      <protection locked="0"/>
    </xf>
    <xf numFmtId="0" fontId="8" fillId="0" borderId="14" xfId="1" applyFont="1" applyBorder="1" applyProtection="1">
      <alignment vertical="center"/>
      <protection locked="0"/>
    </xf>
    <xf numFmtId="0" fontId="8" fillId="0" borderId="13" xfId="1" applyFont="1" applyBorder="1" applyAlignment="1" applyProtection="1">
      <alignment horizontal="distributed" vertical="center"/>
      <protection locked="0"/>
    </xf>
    <xf numFmtId="0" fontId="8" fillId="0" borderId="15"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55" xfId="1" applyFont="1" applyBorder="1" applyAlignment="1" applyProtection="1">
      <alignment horizontal="center" vertical="center"/>
      <protection locked="0"/>
    </xf>
    <xf numFmtId="0" fontId="8" fillId="0" borderId="56" xfId="1" applyFont="1" applyBorder="1" applyAlignment="1" applyProtection="1">
      <alignment horizontal="center" vertical="center"/>
      <protection locked="0"/>
    </xf>
    <xf numFmtId="0" fontId="8" fillId="0" borderId="57" xfId="1" applyFont="1" applyBorder="1" applyAlignment="1" applyProtection="1">
      <alignment horizontal="center" vertical="center"/>
      <protection locked="0"/>
    </xf>
    <xf numFmtId="38" fontId="8" fillId="0" borderId="55" xfId="3" applyFont="1" applyFill="1" applyBorder="1" applyAlignment="1" applyProtection="1">
      <alignment horizontal="center" vertical="center"/>
      <protection locked="0"/>
    </xf>
    <xf numFmtId="38" fontId="8" fillId="0" borderId="56" xfId="3" applyFont="1" applyFill="1" applyBorder="1" applyAlignment="1" applyProtection="1">
      <alignment horizontal="center" vertical="center"/>
      <protection locked="0"/>
    </xf>
    <xf numFmtId="38" fontId="8" fillId="0" borderId="57" xfId="3" applyFont="1" applyFill="1" applyBorder="1" applyAlignment="1" applyProtection="1">
      <alignment horizontal="center" vertical="center"/>
      <protection locked="0"/>
    </xf>
    <xf numFmtId="179" fontId="8" fillId="0" borderId="66" xfId="1" applyNumberFormat="1" applyFont="1" applyBorder="1" applyAlignment="1" applyProtection="1">
      <alignment horizontal="right" vertical="center"/>
      <protection locked="0"/>
    </xf>
    <xf numFmtId="179" fontId="8" fillId="0" borderId="67" xfId="1" applyNumberFormat="1" applyFont="1" applyBorder="1" applyAlignment="1" applyProtection="1">
      <alignment horizontal="right" vertical="center"/>
      <protection locked="0"/>
    </xf>
    <xf numFmtId="38" fontId="8" fillId="0" borderId="54" xfId="3" applyFont="1" applyFill="1" applyBorder="1" applyAlignment="1" applyProtection="1">
      <alignment vertical="center"/>
      <protection locked="0"/>
    </xf>
    <xf numFmtId="38" fontId="8" fillId="0" borderId="21" xfId="3" applyFont="1" applyFill="1" applyBorder="1" applyAlignment="1" applyProtection="1">
      <alignment vertical="center"/>
      <protection locked="0"/>
    </xf>
    <xf numFmtId="38" fontId="8" fillId="0" borderId="66" xfId="3" applyFont="1" applyFill="1" applyBorder="1" applyAlignment="1" applyProtection="1">
      <alignment horizontal="right" vertical="center"/>
      <protection locked="0"/>
    </xf>
    <xf numFmtId="38" fontId="8" fillId="0" borderId="67" xfId="3" applyFont="1" applyFill="1" applyBorder="1" applyAlignment="1" applyProtection="1">
      <alignment horizontal="right" vertical="center"/>
      <protection locked="0"/>
    </xf>
    <xf numFmtId="0" fontId="8" fillId="0" borderId="58" xfId="1" applyFont="1" applyBorder="1" applyAlignment="1" applyProtection="1">
      <alignment horizontal="center" vertical="center"/>
      <protection locked="0"/>
    </xf>
    <xf numFmtId="0" fontId="8" fillId="0" borderId="37" xfId="1" applyFont="1" applyBorder="1" applyAlignment="1" applyProtection="1">
      <alignment horizontal="center" vertical="center"/>
      <protection locked="0"/>
    </xf>
    <xf numFmtId="0" fontId="8" fillId="0" borderId="33" xfId="1" applyFont="1" applyBorder="1" applyProtection="1">
      <alignment vertical="center"/>
      <protection locked="0"/>
    </xf>
    <xf numFmtId="14" fontId="8" fillId="0" borderId="33" xfId="1" applyNumberFormat="1" applyFont="1" applyBorder="1" applyAlignment="1" applyProtection="1">
      <alignment horizontal="center" vertical="center"/>
      <protection locked="0"/>
    </xf>
    <xf numFmtId="0" fontId="8" fillId="0" borderId="59" xfId="1" applyFont="1" applyBorder="1" applyAlignment="1" applyProtection="1">
      <alignment horizontal="center" vertical="center"/>
      <protection locked="0"/>
    </xf>
    <xf numFmtId="179" fontId="8" fillId="0" borderId="8" xfId="1" applyNumberFormat="1" applyFont="1" applyBorder="1" applyAlignment="1" applyProtection="1">
      <alignment horizontal="right" vertical="center"/>
      <protection locked="0"/>
    </xf>
    <xf numFmtId="179" fontId="8" fillId="0" borderId="0" xfId="1" applyNumberFormat="1" applyFont="1" applyAlignment="1" applyProtection="1">
      <alignment horizontal="right" vertical="center"/>
      <protection locked="0"/>
    </xf>
    <xf numFmtId="38" fontId="8" fillId="0" borderId="8" xfId="3" applyFont="1" applyFill="1" applyBorder="1" applyAlignment="1" applyProtection="1">
      <alignment vertical="center"/>
      <protection locked="0"/>
    </xf>
    <xf numFmtId="38" fontId="8" fillId="0" borderId="61" xfId="3" applyFont="1" applyFill="1" applyBorder="1" applyAlignment="1" applyProtection="1">
      <alignment horizontal="right" vertical="center"/>
      <protection locked="0"/>
    </xf>
    <xf numFmtId="38" fontId="8" fillId="0" borderId="62" xfId="3" applyFont="1" applyFill="1" applyBorder="1" applyAlignment="1" applyProtection="1">
      <alignment horizontal="right" vertical="center"/>
      <protection locked="0"/>
    </xf>
    <xf numFmtId="0" fontId="8" fillId="0" borderId="54" xfId="1" applyFont="1" applyBorder="1" applyProtection="1">
      <alignment vertical="center"/>
      <protection locked="0"/>
    </xf>
    <xf numFmtId="0" fontId="8" fillId="0" borderId="21" xfId="1" applyFont="1" applyBorder="1" applyProtection="1">
      <alignment vertical="center"/>
      <protection locked="0"/>
    </xf>
    <xf numFmtId="0" fontId="8" fillId="0" borderId="21" xfId="1" applyFont="1" applyBorder="1" applyAlignment="1" applyProtection="1">
      <alignment horizontal="distributed" vertical="center"/>
      <protection locked="0"/>
    </xf>
    <xf numFmtId="179" fontId="8" fillId="0" borderId="12" xfId="1" applyNumberFormat="1" applyFont="1" applyBorder="1" applyAlignment="1" applyProtection="1">
      <alignment horizontal="right" vertical="center"/>
      <protection locked="0"/>
    </xf>
    <xf numFmtId="179" fontId="8" fillId="0" borderId="13" xfId="1" applyNumberFormat="1" applyFont="1" applyBorder="1" applyAlignment="1" applyProtection="1">
      <alignment horizontal="right" vertical="center"/>
      <protection locked="0"/>
    </xf>
    <xf numFmtId="38" fontId="8" fillId="0" borderId="51" xfId="3" applyFont="1" applyFill="1" applyBorder="1" applyAlignment="1" applyProtection="1">
      <alignment vertical="center"/>
      <protection locked="0"/>
    </xf>
    <xf numFmtId="38" fontId="8" fillId="0" borderId="52" xfId="3" applyFont="1" applyFill="1" applyBorder="1" applyAlignment="1" applyProtection="1">
      <alignment vertical="center"/>
      <protection locked="0"/>
    </xf>
    <xf numFmtId="38" fontId="8" fillId="0" borderId="51" xfId="3" applyFont="1" applyFill="1" applyBorder="1" applyAlignment="1" applyProtection="1">
      <alignment horizontal="right" vertical="center"/>
      <protection locked="0"/>
    </xf>
    <xf numFmtId="38" fontId="8" fillId="0" borderId="52" xfId="3" applyFont="1" applyFill="1" applyBorder="1" applyAlignment="1" applyProtection="1">
      <alignment horizontal="right" vertical="center"/>
      <protection locked="0"/>
    </xf>
    <xf numFmtId="0" fontId="8" fillId="0" borderId="12" xfId="1" applyFont="1" applyBorder="1" applyProtection="1">
      <alignment vertical="center"/>
      <protection locked="0"/>
    </xf>
    <xf numFmtId="0" fontId="8" fillId="0" borderId="66" xfId="1" applyFont="1" applyBorder="1" applyProtection="1">
      <alignment vertical="center"/>
      <protection locked="0"/>
    </xf>
    <xf numFmtId="0" fontId="8" fillId="0" borderId="67" xfId="1" applyFont="1" applyBorder="1" applyProtection="1">
      <alignment vertical="center"/>
      <protection locked="0"/>
    </xf>
    <xf numFmtId="0" fontId="11" fillId="2" borderId="0" xfId="4" applyFont="1" applyFill="1" applyAlignment="1">
      <alignment horizontal="center" vertical="center"/>
    </xf>
    <xf numFmtId="0" fontId="11" fillId="2" borderId="16" xfId="4" applyFont="1" applyFill="1" applyBorder="1" applyAlignment="1">
      <alignment horizontal="center" vertical="center"/>
    </xf>
    <xf numFmtId="0" fontId="11" fillId="2" borderId="17" xfId="4" applyFont="1" applyFill="1" applyBorder="1" applyAlignment="1">
      <alignment horizontal="center" vertical="center"/>
    </xf>
    <xf numFmtId="6" fontId="13" fillId="0" borderId="0" xfId="7" applyFont="1" applyFill="1" applyBorder="1" applyAlignment="1" applyProtection="1">
      <alignment horizontal="center" vertical="center"/>
      <protection locked="0"/>
    </xf>
    <xf numFmtId="0" fontId="8" fillId="2" borderId="0" xfId="6" applyFont="1" applyFill="1" applyAlignment="1">
      <alignment horizontal="center" vertical="center"/>
    </xf>
    <xf numFmtId="0" fontId="8" fillId="2" borderId="0" xfId="6" applyFont="1" applyFill="1" applyAlignment="1">
      <alignment horizontal="left" vertical="center" wrapText="1"/>
    </xf>
    <xf numFmtId="0" fontId="8" fillId="2" borderId="7" xfId="6" applyFont="1" applyFill="1" applyBorder="1" applyAlignment="1">
      <alignment horizontal="left" vertical="center" wrapText="1"/>
    </xf>
    <xf numFmtId="0" fontId="8" fillId="2" borderId="11" xfId="6" applyFont="1" applyFill="1" applyBorder="1" applyAlignment="1">
      <alignment horizontal="left" vertical="center" wrapText="1"/>
    </xf>
    <xf numFmtId="0" fontId="8" fillId="2" borderId="18" xfId="6" applyFont="1" applyFill="1" applyBorder="1" applyAlignment="1">
      <alignment horizontal="left" vertical="center" wrapText="1"/>
    </xf>
    <xf numFmtId="0" fontId="18" fillId="0" borderId="11" xfId="1" applyFont="1" applyBorder="1" applyAlignment="1" applyProtection="1">
      <alignment horizontal="center" vertical="center"/>
      <protection locked="0"/>
    </xf>
    <xf numFmtId="0" fontId="7" fillId="0" borderId="23" xfId="1" applyFont="1" applyBorder="1" applyAlignment="1">
      <alignment horizontal="center" vertical="center"/>
    </xf>
    <xf numFmtId="0" fontId="8" fillId="0" borderId="23" xfId="1" applyFont="1" applyBorder="1" applyAlignment="1">
      <alignment horizontal="center" vertical="center"/>
    </xf>
    <xf numFmtId="0" fontId="11" fillId="0" borderId="0" xfId="4" applyFont="1" applyAlignment="1" applyProtection="1">
      <alignment horizontal="center" vertical="center"/>
      <protection locked="0"/>
    </xf>
    <xf numFmtId="0" fontId="8" fillId="0" borderId="23" xfId="1" applyFont="1" applyBorder="1" applyAlignment="1">
      <alignment horizontal="right" vertical="center"/>
    </xf>
    <xf numFmtId="0" fontId="8" fillId="0" borderId="23" xfId="1" applyFont="1" applyBorder="1" applyAlignment="1">
      <alignment horizontal="left" vertical="center"/>
    </xf>
    <xf numFmtId="0" fontId="8" fillId="0" borderId="4" xfId="1" applyFont="1" applyBorder="1" applyAlignment="1">
      <alignment horizontal="right" vertical="center"/>
    </xf>
    <xf numFmtId="0" fontId="8" fillId="0" borderId="6" xfId="1" applyFont="1" applyBorder="1" applyAlignment="1">
      <alignment horizontal="right" vertical="center"/>
    </xf>
    <xf numFmtId="0" fontId="8" fillId="0" borderId="6" xfId="1" applyFont="1" applyBorder="1" applyAlignment="1">
      <alignment horizontal="left" vertical="center"/>
    </xf>
    <xf numFmtId="0" fontId="8" fillId="0" borderId="9" xfId="1" applyFont="1" applyBorder="1" applyAlignment="1">
      <alignment horizontal="left" vertical="center"/>
    </xf>
    <xf numFmtId="176" fontId="8" fillId="0" borderId="23" xfId="3" applyNumberFormat="1" applyFont="1" applyBorder="1" applyProtection="1">
      <alignment vertical="center"/>
    </xf>
    <xf numFmtId="0" fontId="4" fillId="0" borderId="23" xfId="4" applyBorder="1" applyAlignment="1">
      <alignment horizontal="left"/>
    </xf>
    <xf numFmtId="180" fontId="8" fillId="0" borderId="24" xfId="3" applyNumberFormat="1" applyFont="1" applyFill="1" applyBorder="1" applyAlignment="1" applyProtection="1">
      <alignment horizontal="right" vertical="center"/>
      <protection locked="0"/>
    </xf>
    <xf numFmtId="0" fontId="8" fillId="0" borderId="5" xfId="1" applyFont="1" applyBorder="1" applyAlignment="1" applyProtection="1">
      <alignment horizontal="left" vertical="center"/>
      <protection locked="0"/>
    </xf>
    <xf numFmtId="176" fontId="8" fillId="3" borderId="2" xfId="3" applyNumberFormat="1" applyFont="1" applyFill="1" applyBorder="1" applyAlignment="1" applyProtection="1">
      <alignment horizontal="right" vertical="center"/>
    </xf>
    <xf numFmtId="176" fontId="8" fillId="3" borderId="5" xfId="3" applyNumberFormat="1" applyFont="1" applyFill="1" applyBorder="1" applyAlignment="1" applyProtection="1">
      <alignment horizontal="right" vertical="center"/>
    </xf>
    <xf numFmtId="176" fontId="8" fillId="6" borderId="70" xfId="3" applyNumberFormat="1" applyFont="1" applyFill="1" applyBorder="1" applyAlignment="1" applyProtection="1">
      <alignment horizontal="right" vertical="center"/>
    </xf>
    <xf numFmtId="176" fontId="8" fillId="6" borderId="71" xfId="3" applyNumberFormat="1" applyFont="1" applyFill="1" applyBorder="1" applyAlignment="1" applyProtection="1">
      <alignment horizontal="right" vertical="center"/>
    </xf>
    <xf numFmtId="176" fontId="8" fillId="6" borderId="72" xfId="3" applyNumberFormat="1" applyFont="1" applyFill="1" applyBorder="1" applyAlignment="1" applyProtection="1">
      <alignment horizontal="right" vertical="center"/>
    </xf>
    <xf numFmtId="180" fontId="8" fillId="6" borderId="70" xfId="3" applyNumberFormat="1" applyFont="1" applyFill="1" applyBorder="1" applyAlignment="1" applyProtection="1">
      <alignment horizontal="right" vertical="center"/>
    </xf>
    <xf numFmtId="180" fontId="8" fillId="6" borderId="71" xfId="3" applyNumberFormat="1" applyFont="1" applyFill="1" applyBorder="1" applyAlignment="1" applyProtection="1">
      <alignment horizontal="right" vertical="center"/>
    </xf>
    <xf numFmtId="180" fontId="8" fillId="6" borderId="72" xfId="3" applyNumberFormat="1" applyFont="1" applyFill="1" applyBorder="1" applyAlignment="1" applyProtection="1">
      <alignment horizontal="right" vertical="center"/>
    </xf>
    <xf numFmtId="180" fontId="8" fillId="3" borderId="2" xfId="3" applyNumberFormat="1" applyFont="1" applyFill="1" applyBorder="1" applyAlignment="1" applyProtection="1">
      <alignment horizontal="right" vertical="center"/>
    </xf>
    <xf numFmtId="180" fontId="8" fillId="3" borderId="5" xfId="3" applyNumberFormat="1" applyFont="1" applyFill="1" applyBorder="1" applyAlignment="1" applyProtection="1">
      <alignment horizontal="right" vertical="center"/>
    </xf>
    <xf numFmtId="0" fontId="8" fillId="6" borderId="4"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176" fontId="8" fillId="3" borderId="26" xfId="3" applyNumberFormat="1" applyFont="1" applyFill="1" applyBorder="1" applyProtection="1">
      <alignment vertical="center"/>
    </xf>
    <xf numFmtId="176" fontId="8" fillId="3" borderId="2" xfId="3" applyNumberFormat="1" applyFont="1" applyFill="1" applyBorder="1" applyProtection="1">
      <alignment vertical="center"/>
    </xf>
    <xf numFmtId="176" fontId="8" fillId="3" borderId="5" xfId="3" applyNumberFormat="1" applyFont="1" applyFill="1" applyBorder="1" applyProtection="1">
      <alignment vertical="center"/>
    </xf>
    <xf numFmtId="176" fontId="8" fillId="3" borderId="1" xfId="3" applyNumberFormat="1" applyFont="1" applyFill="1" applyBorder="1" applyAlignment="1" applyProtection="1">
      <alignment horizontal="right"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176" fontId="8" fillId="3" borderId="24" xfId="3" applyNumberFormat="1" applyFont="1" applyFill="1" applyBorder="1" applyProtection="1">
      <alignment vertical="center"/>
    </xf>
    <xf numFmtId="176" fontId="8" fillId="3" borderId="6" xfId="3" applyNumberFormat="1" applyFont="1" applyFill="1" applyBorder="1" applyAlignment="1" applyProtection="1">
      <alignment horizontal="right" vertical="center"/>
    </xf>
    <xf numFmtId="176" fontId="8" fillId="3" borderId="9" xfId="3" applyNumberFormat="1" applyFont="1" applyFill="1" applyBorder="1" applyAlignment="1" applyProtection="1">
      <alignment horizontal="right" vertical="center"/>
    </xf>
    <xf numFmtId="179" fontId="7" fillId="2" borderId="8" xfId="1" applyNumberFormat="1" applyFont="1" applyFill="1" applyBorder="1" applyAlignment="1" applyProtection="1">
      <alignment horizontal="center" vertical="center"/>
      <protection locked="0"/>
    </xf>
    <xf numFmtId="179" fontId="7" fillId="2" borderId="0" xfId="1" applyNumberFormat="1" applyFont="1" applyFill="1" applyAlignment="1" applyProtection="1">
      <alignment horizontal="center" vertical="center"/>
      <protection locked="0"/>
    </xf>
    <xf numFmtId="179" fontId="7" fillId="2" borderId="7" xfId="1" applyNumberFormat="1" applyFont="1" applyFill="1" applyBorder="1" applyAlignment="1" applyProtection="1">
      <alignment horizontal="center" vertical="center"/>
      <protection locked="0"/>
    </xf>
    <xf numFmtId="179" fontId="4" fillId="0" borderId="8" xfId="0" applyNumberFormat="1" applyFont="1" applyBorder="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179" fontId="4" fillId="0" borderId="7" xfId="0" applyNumberFormat="1" applyFont="1" applyBorder="1" applyAlignment="1" applyProtection="1">
      <alignment horizontal="center" vertical="center"/>
      <protection locked="0"/>
    </xf>
    <xf numFmtId="0" fontId="37" fillId="0" borderId="0" xfId="4" applyFont="1" applyAlignment="1">
      <alignment horizontal="center" vertical="center"/>
    </xf>
    <xf numFmtId="0" fontId="37" fillId="0" borderId="16" xfId="4" applyFont="1" applyBorder="1" applyAlignment="1">
      <alignment horizontal="center" vertical="center"/>
    </xf>
    <xf numFmtId="0" fontId="37" fillId="0" borderId="17" xfId="4" applyFont="1" applyBorder="1" applyAlignment="1">
      <alignment horizontal="center" vertical="center"/>
    </xf>
    <xf numFmtId="0" fontId="8" fillId="0" borderId="0" xfId="6" applyFont="1" applyAlignment="1">
      <alignment horizontal="center" vertical="center"/>
    </xf>
    <xf numFmtId="0" fontId="8" fillId="0" borderId="0" xfId="6" applyFont="1" applyAlignment="1">
      <alignment horizontal="left" vertical="center" wrapText="1"/>
    </xf>
    <xf numFmtId="0" fontId="8" fillId="0" borderId="7" xfId="6" applyFont="1" applyBorder="1" applyAlignment="1">
      <alignment horizontal="left" vertical="center" wrapText="1"/>
    </xf>
    <xf numFmtId="0" fontId="8" fillId="0" borderId="11" xfId="6" applyFont="1" applyBorder="1" applyAlignment="1">
      <alignment horizontal="left" vertical="center" wrapText="1"/>
    </xf>
    <xf numFmtId="0" fontId="8" fillId="0" borderId="18" xfId="6" applyFont="1" applyBorder="1" applyAlignment="1">
      <alignment horizontal="left" vertical="center" wrapText="1"/>
    </xf>
    <xf numFmtId="0" fontId="8" fillId="6" borderId="59" xfId="1" applyFont="1" applyFill="1" applyBorder="1" applyAlignment="1" applyProtection="1">
      <alignment horizontal="center" vertical="center"/>
      <protection locked="0"/>
    </xf>
    <xf numFmtId="0" fontId="8" fillId="6" borderId="16" xfId="1" applyFont="1" applyFill="1" applyBorder="1" applyAlignment="1" applyProtection="1">
      <alignment horizontal="center" vertical="center"/>
      <protection locked="0"/>
    </xf>
    <xf numFmtId="0" fontId="8" fillId="6" borderId="17" xfId="1" applyFont="1" applyFill="1" applyBorder="1" applyAlignment="1" applyProtection="1">
      <alignment horizontal="center" vertical="center"/>
      <protection locked="0"/>
    </xf>
    <xf numFmtId="179" fontId="8" fillId="6" borderId="8" xfId="1" applyNumberFormat="1" applyFont="1" applyFill="1" applyBorder="1" applyAlignment="1" applyProtection="1">
      <alignment horizontal="right" vertical="center"/>
      <protection locked="0"/>
    </xf>
    <xf numFmtId="179" fontId="8" fillId="6" borderId="0" xfId="1" applyNumberFormat="1" applyFont="1" applyFill="1" applyAlignment="1" applyProtection="1">
      <alignment horizontal="right" vertical="center"/>
      <protection locked="0"/>
    </xf>
    <xf numFmtId="38" fontId="8" fillId="6" borderId="54" xfId="3" applyFont="1" applyFill="1" applyBorder="1" applyAlignment="1" applyProtection="1">
      <alignment vertical="center"/>
      <protection locked="0"/>
    </xf>
    <xf numFmtId="38" fontId="8" fillId="6" borderId="21" xfId="3" applyFont="1" applyFill="1" applyBorder="1" applyAlignment="1" applyProtection="1">
      <alignment vertical="center"/>
      <protection locked="0"/>
    </xf>
    <xf numFmtId="38" fontId="8" fillId="6" borderId="8" xfId="3" applyFont="1" applyFill="1" applyBorder="1" applyAlignment="1" applyProtection="1">
      <alignment vertical="center"/>
      <protection locked="0"/>
    </xf>
    <xf numFmtId="38" fontId="8" fillId="6" borderId="0" xfId="3" applyFont="1" applyFill="1" applyBorder="1" applyAlignment="1" applyProtection="1">
      <alignment vertical="center"/>
      <protection locked="0"/>
    </xf>
    <xf numFmtId="38" fontId="8" fillId="6" borderId="61" xfId="3" applyFont="1" applyFill="1" applyBorder="1" applyAlignment="1" applyProtection="1">
      <alignment horizontal="right" vertical="center"/>
      <protection locked="0"/>
    </xf>
    <xf numFmtId="38" fontId="8" fillId="6" borderId="62" xfId="3" applyFont="1" applyFill="1" applyBorder="1" applyAlignment="1" applyProtection="1">
      <alignment horizontal="right" vertical="center"/>
      <protection locked="0"/>
    </xf>
    <xf numFmtId="0" fontId="8" fillId="6" borderId="54" xfId="1" applyFont="1" applyFill="1" applyBorder="1" applyProtection="1">
      <alignment vertical="center"/>
      <protection locked="0"/>
    </xf>
    <xf numFmtId="0" fontId="8" fillId="6" borderId="21" xfId="1" applyFont="1" applyFill="1" applyBorder="1" applyProtection="1">
      <alignment vertical="center"/>
      <protection locked="0"/>
    </xf>
    <xf numFmtId="0" fontId="8" fillId="6" borderId="21" xfId="1" applyFont="1" applyFill="1" applyBorder="1" applyAlignment="1" applyProtection="1">
      <alignment horizontal="distributed" vertical="center"/>
      <protection locked="0"/>
    </xf>
    <xf numFmtId="179" fontId="8" fillId="6" borderId="12" xfId="1" applyNumberFormat="1" applyFont="1" applyFill="1" applyBorder="1" applyAlignment="1" applyProtection="1">
      <alignment horizontal="right" vertical="center"/>
      <protection locked="0"/>
    </xf>
    <xf numFmtId="179" fontId="8" fillId="6" borderId="13" xfId="1" applyNumberFormat="1" applyFont="1" applyFill="1" applyBorder="1" applyAlignment="1" applyProtection="1">
      <alignment horizontal="right" vertical="center"/>
      <protection locked="0"/>
    </xf>
    <xf numFmtId="38" fontId="8" fillId="6" borderId="51" xfId="3" applyFont="1" applyFill="1" applyBorder="1" applyAlignment="1" applyProtection="1">
      <alignment vertical="center"/>
      <protection locked="0"/>
    </xf>
    <xf numFmtId="38" fontId="8" fillId="6" borderId="52" xfId="3" applyFont="1" applyFill="1" applyBorder="1" applyAlignment="1" applyProtection="1">
      <alignment vertical="center"/>
      <protection locked="0"/>
    </xf>
    <xf numFmtId="38" fontId="8" fillId="6" borderId="51" xfId="3" applyFont="1" applyFill="1" applyBorder="1" applyAlignment="1" applyProtection="1">
      <alignment horizontal="right" vertical="center"/>
      <protection locked="0"/>
    </xf>
    <xf numFmtId="38" fontId="8" fillId="6" borderId="52" xfId="3" applyFont="1" applyFill="1" applyBorder="1" applyAlignment="1" applyProtection="1">
      <alignment horizontal="right" vertical="center"/>
      <protection locked="0"/>
    </xf>
    <xf numFmtId="0" fontId="8" fillId="6" borderId="12" xfId="1" applyFont="1" applyFill="1" applyBorder="1" applyProtection="1">
      <alignment vertical="center"/>
      <protection locked="0"/>
    </xf>
    <xf numFmtId="0" fontId="8" fillId="6" borderId="13" xfId="1" applyFont="1" applyFill="1" applyBorder="1" applyProtection="1">
      <alignment vertical="center"/>
      <protection locked="0"/>
    </xf>
    <xf numFmtId="38" fontId="8" fillId="6" borderId="66" xfId="3" applyFont="1" applyFill="1" applyBorder="1" applyAlignment="1" applyProtection="1">
      <alignment horizontal="right" vertical="center"/>
      <protection locked="0"/>
    </xf>
    <xf numFmtId="38" fontId="8" fillId="6" borderId="67" xfId="3" applyFont="1" applyFill="1" applyBorder="1" applyAlignment="1" applyProtection="1">
      <alignment horizontal="right" vertical="center"/>
      <protection locked="0"/>
    </xf>
    <xf numFmtId="0" fontId="8" fillId="6" borderId="66" xfId="1" applyFont="1" applyFill="1" applyBorder="1" applyProtection="1">
      <alignment vertical="center"/>
      <protection locked="0"/>
    </xf>
    <xf numFmtId="0" fontId="8" fillId="6" borderId="67" xfId="1" applyFont="1" applyFill="1" applyBorder="1" applyProtection="1">
      <alignment vertical="center"/>
      <protection locked="0"/>
    </xf>
    <xf numFmtId="179" fontId="8" fillId="6" borderId="66" xfId="1" applyNumberFormat="1" applyFont="1" applyFill="1" applyBorder="1" applyAlignment="1" applyProtection="1">
      <alignment horizontal="right" vertical="center"/>
      <protection locked="0"/>
    </xf>
    <xf numFmtId="179" fontId="8" fillId="6" borderId="67" xfId="1" applyNumberFormat="1" applyFont="1" applyFill="1" applyBorder="1" applyAlignment="1" applyProtection="1">
      <alignment horizontal="right" vertical="center"/>
      <protection locked="0"/>
    </xf>
    <xf numFmtId="0" fontId="8" fillId="6" borderId="13" xfId="1" applyFont="1" applyFill="1" applyBorder="1" applyAlignment="1" applyProtection="1">
      <alignment horizontal="right" vertical="center"/>
      <protection locked="0"/>
    </xf>
    <xf numFmtId="38" fontId="8" fillId="6" borderId="13" xfId="3" applyFont="1" applyFill="1" applyBorder="1" applyAlignment="1" applyProtection="1">
      <alignment vertical="center"/>
      <protection locked="0"/>
    </xf>
    <xf numFmtId="0" fontId="8" fillId="6" borderId="14" xfId="1" applyFont="1" applyFill="1" applyBorder="1" applyProtection="1">
      <alignment vertical="center"/>
      <protection locked="0"/>
    </xf>
    <xf numFmtId="0" fontId="8" fillId="6" borderId="13" xfId="1" applyFont="1" applyFill="1" applyBorder="1" applyAlignment="1" applyProtection="1">
      <alignment horizontal="distributed" vertical="center"/>
      <protection locked="0"/>
    </xf>
    <xf numFmtId="0" fontId="8" fillId="6" borderId="15" xfId="1" applyFont="1" applyFill="1" applyBorder="1" applyAlignment="1" applyProtection="1">
      <alignment horizontal="center" vertical="center" wrapText="1"/>
      <protection locked="0"/>
    </xf>
    <xf numFmtId="0" fontId="8" fillId="6" borderId="8" xfId="1" applyFont="1" applyFill="1" applyBorder="1" applyAlignment="1" applyProtection="1">
      <alignment horizontal="center" vertical="center" wrapText="1"/>
      <protection locked="0"/>
    </xf>
    <xf numFmtId="0" fontId="8" fillId="6" borderId="7" xfId="1" applyFont="1" applyFill="1" applyBorder="1" applyAlignment="1" applyProtection="1">
      <alignment horizontal="center" vertical="center"/>
      <protection locked="0"/>
    </xf>
    <xf numFmtId="0" fontId="8" fillId="6" borderId="8" xfId="1" applyFont="1" applyFill="1" applyBorder="1" applyAlignment="1" applyProtection="1">
      <alignment horizontal="center" vertical="center"/>
      <protection locked="0"/>
    </xf>
    <xf numFmtId="0" fontId="8" fillId="6" borderId="12" xfId="1" applyFont="1" applyFill="1" applyBorder="1" applyAlignment="1" applyProtection="1">
      <alignment horizontal="center" vertical="center"/>
      <protection locked="0"/>
    </xf>
    <xf numFmtId="0" fontId="8" fillId="6" borderId="14" xfId="1" applyFont="1" applyFill="1" applyBorder="1" applyAlignment="1" applyProtection="1">
      <alignment horizontal="center" vertical="center"/>
      <protection locked="0"/>
    </xf>
    <xf numFmtId="0" fontId="8" fillId="6" borderId="55" xfId="1" applyFont="1" applyFill="1" applyBorder="1" applyAlignment="1" applyProtection="1">
      <alignment horizontal="center" vertical="center"/>
      <protection locked="0"/>
    </xf>
    <xf numFmtId="0" fontId="8" fillId="6" borderId="56" xfId="1" applyFont="1" applyFill="1" applyBorder="1" applyAlignment="1" applyProtection="1">
      <alignment horizontal="center" vertical="center"/>
      <protection locked="0"/>
    </xf>
    <xf numFmtId="0" fontId="8" fillId="6" borderId="57" xfId="1" applyFont="1" applyFill="1" applyBorder="1" applyAlignment="1" applyProtection="1">
      <alignment horizontal="center" vertical="center"/>
      <protection locked="0"/>
    </xf>
    <xf numFmtId="38" fontId="8" fillId="6" borderId="55" xfId="3" applyFont="1" applyFill="1" applyBorder="1" applyAlignment="1" applyProtection="1">
      <alignment horizontal="center" vertical="center"/>
      <protection locked="0"/>
    </xf>
    <xf numFmtId="38" fontId="8" fillId="6" borderId="56" xfId="3" applyFont="1" applyFill="1" applyBorder="1" applyAlignment="1" applyProtection="1">
      <alignment horizontal="center" vertical="center"/>
      <protection locked="0"/>
    </xf>
    <xf numFmtId="38" fontId="8" fillId="6" borderId="57" xfId="3" applyFont="1" applyFill="1" applyBorder="1" applyAlignment="1" applyProtection="1">
      <alignment horizontal="center" vertical="center"/>
      <protection locked="0"/>
    </xf>
    <xf numFmtId="0" fontId="8" fillId="6" borderId="58" xfId="1" applyFont="1" applyFill="1" applyBorder="1" applyAlignment="1" applyProtection="1">
      <alignment horizontal="center" vertical="center"/>
      <protection locked="0"/>
    </xf>
    <xf numFmtId="0" fontId="8" fillId="6" borderId="0" xfId="1" applyFont="1" applyFill="1" applyAlignment="1" applyProtection="1">
      <alignment horizontal="center" vertical="center"/>
      <protection locked="0"/>
    </xf>
    <xf numFmtId="0" fontId="8" fillId="6" borderId="13" xfId="1" applyFont="1" applyFill="1" applyBorder="1" applyAlignment="1" applyProtection="1">
      <alignment horizontal="center" vertical="center"/>
      <protection locked="0"/>
    </xf>
    <xf numFmtId="0" fontId="8" fillId="6" borderId="33" xfId="1" applyFont="1" applyFill="1" applyBorder="1" applyAlignment="1" applyProtection="1">
      <alignment horizontal="center" vertical="center"/>
      <protection locked="0"/>
    </xf>
    <xf numFmtId="0" fontId="8" fillId="6" borderId="37" xfId="1" applyFont="1" applyFill="1" applyBorder="1" applyAlignment="1" applyProtection="1">
      <alignment horizontal="center" vertical="center"/>
      <protection locked="0"/>
    </xf>
    <xf numFmtId="0" fontId="8" fillId="6" borderId="34" xfId="1" applyFont="1" applyFill="1" applyBorder="1" applyAlignment="1" applyProtection="1">
      <alignment horizontal="center" vertical="center"/>
      <protection locked="0"/>
    </xf>
    <xf numFmtId="0" fontId="8" fillId="6" borderId="33" xfId="1" applyFont="1" applyFill="1" applyBorder="1" applyProtection="1">
      <alignment vertical="center"/>
      <protection locked="0"/>
    </xf>
    <xf numFmtId="0" fontId="8" fillId="6" borderId="11" xfId="1" applyFont="1" applyFill="1" applyBorder="1" applyProtection="1">
      <alignment vertical="center"/>
      <protection locked="0"/>
    </xf>
    <xf numFmtId="0" fontId="8" fillId="6" borderId="18" xfId="1" applyFont="1" applyFill="1" applyBorder="1" applyProtection="1">
      <alignment vertical="center"/>
      <protection locked="0"/>
    </xf>
    <xf numFmtId="0" fontId="8" fillId="6" borderId="11" xfId="1" applyFont="1" applyFill="1" applyBorder="1" applyAlignment="1" applyProtection="1">
      <alignment horizontal="center" vertical="center"/>
      <protection locked="0"/>
    </xf>
    <xf numFmtId="14" fontId="8" fillId="6" borderId="33" xfId="1" applyNumberFormat="1" applyFont="1" applyFill="1" applyBorder="1" applyAlignment="1" applyProtection="1">
      <alignment horizontal="center" vertical="center"/>
      <protection locked="0"/>
    </xf>
    <xf numFmtId="0" fontId="8" fillId="6" borderId="47" xfId="1" applyFont="1" applyFill="1" applyBorder="1" applyAlignment="1" applyProtection="1">
      <alignment horizontal="center" vertical="center"/>
      <protection locked="0"/>
    </xf>
    <xf numFmtId="0" fontId="8" fillId="6" borderId="46" xfId="1" applyFont="1" applyFill="1" applyBorder="1" applyAlignment="1" applyProtection="1">
      <alignment horizontal="center" vertical="center"/>
      <protection locked="0"/>
    </xf>
    <xf numFmtId="0" fontId="8" fillId="6" borderId="48" xfId="1" applyFont="1" applyFill="1" applyBorder="1" applyAlignment="1" applyProtection="1">
      <alignment horizontal="center" vertical="center"/>
      <protection locked="0"/>
    </xf>
    <xf numFmtId="176" fontId="8" fillId="6" borderId="70" xfId="3" applyNumberFormat="1" applyFont="1" applyFill="1" applyBorder="1" applyProtection="1">
      <alignment vertical="center"/>
    </xf>
    <xf numFmtId="176" fontId="8" fillId="6" borderId="71" xfId="3" applyNumberFormat="1" applyFont="1" applyFill="1" applyBorder="1" applyProtection="1">
      <alignment vertical="center"/>
    </xf>
    <xf numFmtId="176" fontId="8" fillId="6" borderId="72" xfId="3" applyNumberFormat="1" applyFont="1" applyFill="1" applyBorder="1" applyProtection="1">
      <alignment vertical="center"/>
    </xf>
    <xf numFmtId="0" fontId="8" fillId="6" borderId="1" xfId="1" applyFont="1" applyFill="1" applyBorder="1" applyAlignment="1" applyProtection="1">
      <alignment vertical="center" shrinkToFit="1"/>
      <protection locked="0"/>
    </xf>
    <xf numFmtId="0" fontId="8" fillId="6" borderId="2" xfId="1" applyFont="1" applyFill="1" applyBorder="1" applyAlignment="1" applyProtection="1">
      <alignment vertical="center" shrinkToFit="1"/>
      <protection locked="0"/>
    </xf>
    <xf numFmtId="177" fontId="8" fillId="6" borderId="70" xfId="5" applyNumberFormat="1" applyFont="1" applyFill="1" applyBorder="1" applyAlignment="1" applyProtection="1">
      <alignment horizontal="right" vertical="center"/>
    </xf>
    <xf numFmtId="177" fontId="8" fillId="6" borderId="71" xfId="5" applyNumberFormat="1" applyFont="1" applyFill="1" applyBorder="1" applyAlignment="1" applyProtection="1">
      <alignment horizontal="right" vertical="center"/>
    </xf>
    <xf numFmtId="177" fontId="8" fillId="6" borderId="94" xfId="3" applyNumberFormat="1" applyFont="1" applyFill="1" applyBorder="1" applyProtection="1">
      <alignment vertical="center"/>
    </xf>
    <xf numFmtId="177" fontId="8" fillId="6" borderId="71" xfId="3" applyNumberFormat="1" applyFont="1" applyFill="1" applyBorder="1" applyProtection="1">
      <alignment vertical="center"/>
    </xf>
    <xf numFmtId="177" fontId="8" fillId="6" borderId="94" xfId="5" applyNumberFormat="1" applyFont="1" applyFill="1" applyBorder="1" applyAlignment="1" applyProtection="1">
      <alignment horizontal="right" vertical="center"/>
    </xf>
    <xf numFmtId="177" fontId="8" fillId="6" borderId="72" xfId="5" applyNumberFormat="1" applyFont="1" applyFill="1" applyBorder="1" applyAlignment="1" applyProtection="1">
      <alignment horizontal="right" vertical="center"/>
    </xf>
    <xf numFmtId="177" fontId="8" fillId="6" borderId="6" xfId="5" applyNumberFormat="1" applyFont="1" applyFill="1" applyBorder="1" applyAlignment="1" applyProtection="1">
      <alignment horizontal="center" vertical="center" wrapText="1"/>
      <protection locked="0"/>
    </xf>
    <xf numFmtId="177" fontId="8" fillId="6" borderId="41" xfId="5" applyNumberFormat="1" applyFont="1" applyFill="1" applyBorder="1" applyAlignment="1" applyProtection="1">
      <alignment horizontal="center" vertical="center" wrapText="1"/>
      <protection locked="0"/>
    </xf>
    <xf numFmtId="177" fontId="8" fillId="6" borderId="13" xfId="5" applyNumberFormat="1" applyFont="1" applyFill="1" applyBorder="1" applyAlignment="1" applyProtection="1">
      <alignment horizontal="center" vertical="center" wrapText="1"/>
      <protection locked="0"/>
    </xf>
    <xf numFmtId="177" fontId="8" fillId="6" borderId="50" xfId="5" applyNumberFormat="1" applyFont="1" applyFill="1" applyBorder="1" applyAlignment="1" applyProtection="1">
      <alignment horizontal="center" vertical="center" wrapText="1"/>
      <protection locked="0"/>
    </xf>
    <xf numFmtId="177" fontId="8" fillId="6" borderId="46" xfId="5" applyNumberFormat="1" applyFont="1" applyFill="1" applyBorder="1" applyAlignment="1" applyProtection="1">
      <alignment horizontal="center" vertical="center"/>
      <protection locked="0"/>
    </xf>
    <xf numFmtId="177" fontId="8" fillId="6" borderId="84" xfId="5" applyNumberFormat="1" applyFont="1" applyFill="1" applyBorder="1" applyAlignment="1" applyProtection="1">
      <alignment horizontal="left" vertical="center" shrinkToFit="1"/>
      <protection locked="0"/>
    </xf>
    <xf numFmtId="177" fontId="8" fillId="6" borderId="85" xfId="5" applyNumberFormat="1" applyFont="1" applyFill="1" applyBorder="1" applyAlignment="1" applyProtection="1">
      <alignment horizontal="left" vertical="center" shrinkToFit="1"/>
      <protection locked="0"/>
    </xf>
    <xf numFmtId="177" fontId="8" fillId="6" borderId="86" xfId="5" applyNumberFormat="1" applyFont="1" applyFill="1" applyBorder="1" applyAlignment="1" applyProtection="1">
      <alignment horizontal="left" vertical="center" shrinkToFit="1"/>
      <protection locked="0"/>
    </xf>
    <xf numFmtId="0" fontId="8" fillId="6" borderId="28" xfId="1" applyFont="1" applyFill="1" applyBorder="1" applyProtection="1">
      <alignment vertical="center"/>
      <protection locked="0"/>
    </xf>
    <xf numFmtId="0" fontId="8" fillId="6" borderId="29" xfId="1" applyFont="1" applyFill="1" applyBorder="1" applyProtection="1">
      <alignment vertical="center"/>
      <protection locked="0"/>
    </xf>
    <xf numFmtId="9" fontId="8" fillId="6" borderId="90" xfId="5" applyFont="1" applyFill="1" applyBorder="1" applyAlignment="1" applyProtection="1">
      <alignment horizontal="right" vertical="center"/>
      <protection locked="0"/>
    </xf>
    <xf numFmtId="9" fontId="8" fillId="6" borderId="91" xfId="5" applyFont="1" applyFill="1" applyBorder="1" applyAlignment="1" applyProtection="1">
      <alignment horizontal="right" vertical="center"/>
      <protection locked="0"/>
    </xf>
    <xf numFmtId="9" fontId="8" fillId="6" borderId="92" xfId="5" applyFont="1" applyFill="1" applyBorder="1" applyAlignment="1" applyProtection="1">
      <alignment horizontal="right" vertical="center"/>
      <protection locked="0"/>
    </xf>
    <xf numFmtId="9" fontId="8" fillId="6" borderId="93" xfId="5" applyFont="1" applyFill="1" applyBorder="1" applyAlignment="1" applyProtection="1">
      <alignment horizontal="right" vertical="center"/>
      <protection locked="0"/>
    </xf>
    <xf numFmtId="9" fontId="8" fillId="6" borderId="13" xfId="5" applyFont="1" applyFill="1" applyBorder="1" applyAlignment="1" applyProtection="1">
      <alignment horizontal="center" vertical="center"/>
      <protection locked="0"/>
    </xf>
    <xf numFmtId="9" fontId="8" fillId="6" borderId="87" xfId="5" applyFont="1" applyFill="1" applyBorder="1" applyAlignment="1" applyProtection="1">
      <alignment horizontal="left" vertical="center" shrinkToFit="1"/>
      <protection locked="0"/>
    </xf>
    <xf numFmtId="9" fontId="8" fillId="6" borderId="88" xfId="5" applyFont="1" applyFill="1" applyBorder="1" applyAlignment="1" applyProtection="1">
      <alignment horizontal="left" vertical="center" shrinkToFit="1"/>
      <protection locked="0"/>
    </xf>
    <xf numFmtId="9" fontId="8" fillId="6" borderId="89" xfId="5" applyFont="1" applyFill="1" applyBorder="1" applyAlignment="1" applyProtection="1">
      <alignment horizontal="left" vertical="center" shrinkToFit="1"/>
      <protection locked="0"/>
    </xf>
    <xf numFmtId="176" fontId="8" fillId="3" borderId="1" xfId="3" applyNumberFormat="1" applyFont="1" applyFill="1" applyBorder="1" applyProtection="1">
      <alignment vertical="center"/>
    </xf>
    <xf numFmtId="0" fontId="8" fillId="6" borderId="54" xfId="1" applyFont="1" applyFill="1" applyBorder="1" applyAlignment="1" applyProtection="1">
      <alignment vertical="center" wrapText="1"/>
      <protection locked="0"/>
    </xf>
    <xf numFmtId="0" fontId="8" fillId="6" borderId="21" xfId="1" applyFont="1" applyFill="1" applyBorder="1" applyAlignment="1" applyProtection="1">
      <alignment vertical="center" wrapText="1"/>
      <protection locked="0"/>
    </xf>
    <xf numFmtId="0" fontId="8" fillId="6" borderId="22" xfId="1" applyFont="1" applyFill="1" applyBorder="1" applyAlignment="1" applyProtection="1">
      <alignment vertical="center" wrapText="1"/>
      <protection locked="0"/>
    </xf>
    <xf numFmtId="0" fontId="8" fillId="6" borderId="8"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7" xfId="1" applyFont="1" applyFill="1" applyBorder="1" applyAlignment="1" applyProtection="1">
      <alignment vertical="center" wrapText="1"/>
      <protection locked="0"/>
    </xf>
    <xf numFmtId="0" fontId="8" fillId="6" borderId="12" xfId="1" applyFont="1" applyFill="1" applyBorder="1" applyAlignment="1" applyProtection="1">
      <alignment vertical="center" wrapText="1"/>
      <protection locked="0"/>
    </xf>
    <xf numFmtId="0" fontId="8" fillId="6" borderId="13" xfId="1" applyFont="1" applyFill="1" applyBorder="1" applyAlignment="1" applyProtection="1">
      <alignment vertical="center" wrapText="1"/>
      <protection locked="0"/>
    </xf>
    <xf numFmtId="0" fontId="8" fillId="6" borderId="14" xfId="1" applyFont="1" applyFill="1" applyBorder="1" applyAlignment="1" applyProtection="1">
      <alignment vertical="center" wrapText="1"/>
      <protection locked="0"/>
    </xf>
    <xf numFmtId="178" fontId="8" fillId="6" borderId="0" xfId="1" applyNumberFormat="1" applyFont="1" applyFill="1" applyAlignment="1" applyProtection="1">
      <alignment horizontal="center" vertical="center"/>
      <protection locked="0"/>
    </xf>
    <xf numFmtId="0" fontId="8" fillId="6" borderId="0" xfId="1" applyFont="1" applyFill="1" applyAlignment="1" applyProtection="1">
      <alignment horizontal="left" vertical="center"/>
      <protection locked="0"/>
    </xf>
    <xf numFmtId="176" fontId="8" fillId="3" borderId="43" xfId="3" applyNumberFormat="1" applyFont="1" applyFill="1" applyBorder="1" applyProtection="1">
      <alignment vertical="center"/>
    </xf>
    <xf numFmtId="176" fontId="8" fillId="3" borderId="11" xfId="3" applyNumberFormat="1" applyFont="1" applyFill="1" applyBorder="1" applyProtection="1">
      <alignment vertical="center"/>
    </xf>
    <xf numFmtId="176" fontId="8" fillId="3" borderId="27" xfId="3" applyNumberFormat="1" applyFont="1" applyFill="1" applyBorder="1" applyProtection="1">
      <alignment vertical="center"/>
    </xf>
    <xf numFmtId="176" fontId="8" fillId="3" borderId="18" xfId="3" applyNumberFormat="1" applyFont="1" applyFill="1" applyBorder="1" applyProtection="1">
      <alignment vertical="center"/>
    </xf>
    <xf numFmtId="176" fontId="8" fillId="3" borderId="11" xfId="3" applyNumberFormat="1" applyFont="1" applyFill="1" applyBorder="1" applyAlignment="1" applyProtection="1">
      <alignment horizontal="right" vertical="center"/>
    </xf>
    <xf numFmtId="176" fontId="8" fillId="3" borderId="18" xfId="3" applyNumberFormat="1" applyFont="1" applyFill="1" applyBorder="1" applyAlignment="1" applyProtection="1">
      <alignment horizontal="right" vertical="center"/>
    </xf>
    <xf numFmtId="176" fontId="8" fillId="3" borderId="10" xfId="3" applyNumberFormat="1" applyFont="1" applyFill="1" applyBorder="1" applyAlignment="1" applyProtection="1">
      <alignment horizontal="right" vertical="center"/>
    </xf>
    <xf numFmtId="176" fontId="8" fillId="6" borderId="97" xfId="3" applyNumberFormat="1" applyFont="1" applyFill="1" applyBorder="1" applyAlignment="1" applyProtection="1">
      <alignment horizontal="right" vertical="center"/>
    </xf>
    <xf numFmtId="176" fontId="8" fillId="6" borderId="98" xfId="3" applyNumberFormat="1" applyFont="1" applyFill="1" applyBorder="1" applyAlignment="1" applyProtection="1">
      <alignment horizontal="right" vertical="center"/>
    </xf>
    <xf numFmtId="176" fontId="8" fillId="6" borderId="99" xfId="3" applyNumberFormat="1" applyFont="1" applyFill="1" applyBorder="1" applyAlignment="1" applyProtection="1">
      <alignment horizontal="right" vertical="center"/>
    </xf>
    <xf numFmtId="176" fontId="8" fillId="3" borderId="4" xfId="3" applyNumberFormat="1" applyFont="1" applyFill="1" applyBorder="1" applyProtection="1">
      <alignment vertical="center"/>
    </xf>
    <xf numFmtId="176" fontId="8" fillId="3" borderId="6" xfId="3" applyNumberFormat="1" applyFont="1" applyFill="1" applyBorder="1" applyProtection="1">
      <alignment vertical="center"/>
    </xf>
    <xf numFmtId="176" fontId="8" fillId="3" borderId="41" xfId="3" applyNumberFormat="1" applyFont="1" applyFill="1" applyBorder="1" applyProtection="1">
      <alignment vertical="center"/>
    </xf>
    <xf numFmtId="176" fontId="8" fillId="3" borderId="42" xfId="3" applyNumberFormat="1" applyFont="1" applyFill="1" applyBorder="1" applyProtection="1">
      <alignment vertical="center"/>
    </xf>
    <xf numFmtId="180" fontId="8" fillId="6" borderId="71" xfId="3" applyNumberFormat="1" applyFont="1" applyFill="1" applyBorder="1" applyProtection="1">
      <alignment vertical="center"/>
    </xf>
    <xf numFmtId="180" fontId="8" fillId="6" borderId="72" xfId="3" applyNumberFormat="1" applyFont="1" applyFill="1" applyBorder="1" applyProtection="1">
      <alignment vertical="center"/>
    </xf>
    <xf numFmtId="0" fontId="8" fillId="0" borderId="70" xfId="1" applyFont="1" applyBorder="1" applyAlignment="1" applyProtection="1">
      <alignment horizontal="center" vertical="center" shrinkToFit="1"/>
      <protection locked="0"/>
    </xf>
    <xf numFmtId="0" fontId="8" fillId="0" borderId="71" xfId="1" applyFont="1" applyBorder="1" applyAlignment="1" applyProtection="1">
      <alignment horizontal="center" vertical="center" shrinkToFit="1"/>
      <protection locked="0"/>
    </xf>
    <xf numFmtId="176" fontId="8" fillId="3" borderId="23" xfId="3" applyNumberFormat="1" applyFont="1" applyFill="1" applyBorder="1" applyProtection="1">
      <alignment vertical="center"/>
    </xf>
    <xf numFmtId="0" fontId="13" fillId="6" borderId="4" xfId="1" applyFont="1" applyFill="1" applyBorder="1" applyAlignment="1">
      <alignment horizontal="right" vertical="center"/>
    </xf>
    <xf numFmtId="0" fontId="13" fillId="6" borderId="6" xfId="1" applyFont="1" applyFill="1" applyBorder="1" applyAlignment="1">
      <alignment horizontal="right" vertical="center"/>
    </xf>
    <xf numFmtId="0" fontId="8" fillId="6" borderId="6" xfId="1" applyFont="1" applyFill="1" applyBorder="1" applyProtection="1">
      <alignment vertical="center"/>
      <protection locked="0"/>
    </xf>
    <xf numFmtId="0" fontId="8" fillId="6" borderId="9" xfId="1" applyFont="1" applyFill="1" applyBorder="1" applyProtection="1">
      <alignment vertical="center"/>
      <protection locked="0"/>
    </xf>
    <xf numFmtId="176" fontId="8" fillId="6" borderId="81" xfId="3" applyNumberFormat="1" applyFont="1" applyFill="1" applyBorder="1" applyProtection="1">
      <alignment vertical="center"/>
    </xf>
    <xf numFmtId="176" fontId="8" fillId="6" borderId="82" xfId="3" applyNumberFormat="1" applyFont="1" applyFill="1" applyBorder="1" applyProtection="1">
      <alignment vertical="center"/>
    </xf>
    <xf numFmtId="176" fontId="8" fillId="6" borderId="83" xfId="3" applyNumberFormat="1" applyFont="1" applyFill="1" applyBorder="1" applyProtection="1">
      <alignment vertical="center"/>
    </xf>
    <xf numFmtId="38" fontId="8" fillId="6" borderId="33" xfId="3" applyFont="1" applyFill="1" applyBorder="1" applyAlignment="1" applyProtection="1">
      <alignment horizontal="center" vertical="center"/>
      <protection locked="0"/>
    </xf>
    <xf numFmtId="38" fontId="8" fillId="6" borderId="34" xfId="3" applyFont="1" applyFill="1" applyBorder="1" applyAlignment="1" applyProtection="1">
      <alignment horizontal="center" vertical="center"/>
      <protection locked="0"/>
    </xf>
    <xf numFmtId="38" fontId="8" fillId="6" borderId="37" xfId="3" applyFont="1" applyFill="1" applyBorder="1" applyAlignment="1" applyProtection="1">
      <alignment horizontal="center" vertical="center"/>
      <protection locked="0"/>
    </xf>
    <xf numFmtId="176" fontId="8" fillId="3" borderId="30" xfId="3" applyNumberFormat="1" applyFont="1" applyFill="1" applyBorder="1" applyProtection="1">
      <alignment vertical="center"/>
    </xf>
    <xf numFmtId="176" fontId="8" fillId="3" borderId="31" xfId="3" applyNumberFormat="1" applyFont="1" applyFill="1" applyBorder="1" applyProtection="1">
      <alignment vertical="center"/>
    </xf>
    <xf numFmtId="176" fontId="8" fillId="3" borderId="32" xfId="3" applyNumberFormat="1" applyFont="1" applyFill="1" applyBorder="1" applyProtection="1">
      <alignment vertical="center"/>
    </xf>
    <xf numFmtId="176" fontId="8" fillId="3" borderId="12" xfId="3" applyNumberFormat="1" applyFont="1" applyFill="1" applyBorder="1" applyProtection="1">
      <alignment vertical="center"/>
    </xf>
    <xf numFmtId="176" fontId="8" fillId="3" borderId="13" xfId="3" applyNumberFormat="1" applyFont="1" applyFill="1" applyBorder="1" applyProtection="1">
      <alignment vertical="center"/>
    </xf>
    <xf numFmtId="176" fontId="8" fillId="3" borderId="14" xfId="3" applyNumberFormat="1" applyFont="1" applyFill="1" applyBorder="1" applyProtection="1">
      <alignment vertical="center"/>
    </xf>
    <xf numFmtId="0" fontId="8" fillId="6" borderId="6" xfId="1" applyFont="1" applyFill="1" applyBorder="1" applyAlignment="1" applyProtection="1">
      <alignment horizontal="left" vertical="center"/>
      <protection locked="0"/>
    </xf>
    <xf numFmtId="0" fontId="8" fillId="6" borderId="9" xfId="1" applyFont="1" applyFill="1" applyBorder="1" applyAlignment="1" applyProtection="1">
      <alignment horizontal="left" vertical="center"/>
      <protection locked="0"/>
    </xf>
    <xf numFmtId="0" fontId="8" fillId="0" borderId="10" xfId="1" applyFont="1" applyBorder="1">
      <alignment vertical="center"/>
    </xf>
    <xf numFmtId="0" fontId="8" fillId="0" borderId="11" xfId="1" applyFont="1" applyBorder="1">
      <alignment vertical="center"/>
    </xf>
    <xf numFmtId="0" fontId="8" fillId="0" borderId="18" xfId="1" applyFont="1" applyBorder="1">
      <alignment vertical="center"/>
    </xf>
    <xf numFmtId="179" fontId="4" fillId="2" borderId="0" xfId="0" applyNumberFormat="1" applyFont="1" applyFill="1" applyAlignment="1" applyProtection="1">
      <alignment horizontal="center" vertical="center"/>
      <protection locked="0"/>
    </xf>
    <xf numFmtId="179" fontId="4" fillId="2" borderId="7" xfId="0" applyNumberFormat="1" applyFont="1" applyFill="1" applyBorder="1" applyAlignment="1" applyProtection="1">
      <alignment horizontal="center" vertical="center"/>
      <protection locked="0"/>
    </xf>
    <xf numFmtId="179" fontId="4" fillId="2" borderId="8" xfId="0" applyNumberFormat="1" applyFont="1" applyFill="1" applyBorder="1" applyAlignment="1" applyProtection="1">
      <alignment horizontal="center" vertical="center"/>
      <protection locked="0"/>
    </xf>
    <xf numFmtId="0" fontId="8" fillId="2" borderId="8" xfId="1" applyFont="1" applyFill="1" applyBorder="1" applyAlignment="1" applyProtection="1">
      <alignment horizontal="right" vertical="center" indent="1"/>
      <protection locked="0"/>
    </xf>
    <xf numFmtId="0" fontId="0" fillId="2" borderId="0" xfId="0" applyFill="1" applyAlignment="1" applyProtection="1">
      <alignment horizontal="right" vertical="center" indent="1"/>
      <protection locked="0"/>
    </xf>
    <xf numFmtId="0" fontId="0" fillId="2" borderId="7" xfId="0" applyFill="1" applyBorder="1" applyAlignment="1" applyProtection="1">
      <alignment horizontal="right" vertical="center" indent="1"/>
      <protection locked="0"/>
    </xf>
    <xf numFmtId="0" fontId="0" fillId="2" borderId="8" xfId="0" applyFill="1" applyBorder="1" applyAlignment="1" applyProtection="1">
      <alignment horizontal="right" vertical="center" indent="1"/>
      <protection locked="0"/>
    </xf>
    <xf numFmtId="0" fontId="8" fillId="2" borderId="3" xfId="1" applyFont="1" applyFill="1" applyBorder="1" applyProtection="1">
      <alignment vertical="center"/>
      <protection locked="0"/>
    </xf>
    <xf numFmtId="0" fontId="8" fillId="2" borderId="4" xfId="1" applyFont="1" applyFill="1" applyBorder="1" applyProtection="1">
      <alignment vertical="center"/>
      <protection locked="0"/>
    </xf>
    <xf numFmtId="0" fontId="8" fillId="6" borderId="2" xfId="1" applyFont="1" applyFill="1" applyBorder="1" applyAlignment="1" applyProtection="1">
      <alignment horizontal="distributed" vertical="center"/>
      <protection locked="0"/>
    </xf>
    <xf numFmtId="0" fontId="8" fillId="6" borderId="2" xfId="1" applyFont="1" applyFill="1" applyBorder="1" applyProtection="1">
      <alignment vertical="center"/>
      <protection locked="0"/>
    </xf>
    <xf numFmtId="0" fontId="8" fillId="6" borderId="71" xfId="1" applyFont="1" applyFill="1" applyBorder="1" applyProtection="1">
      <alignment vertical="center"/>
      <protection locked="0"/>
    </xf>
    <xf numFmtId="0" fontId="8" fillId="6" borderId="2" xfId="1" applyFont="1" applyFill="1" applyBorder="1" applyAlignment="1" applyProtection="1">
      <alignment horizontal="center" vertical="center"/>
      <protection locked="0"/>
    </xf>
    <xf numFmtId="0" fontId="8" fillId="6" borderId="70" xfId="1" applyFont="1" applyFill="1" applyBorder="1" applyAlignment="1" applyProtection="1">
      <alignment horizontal="center" vertical="center"/>
      <protection locked="0"/>
    </xf>
    <xf numFmtId="0" fontId="8" fillId="6" borderId="71" xfId="1" applyFont="1" applyFill="1" applyBorder="1" applyAlignment="1" applyProtection="1">
      <alignment horizontal="center" vertical="center"/>
      <protection locked="0"/>
    </xf>
    <xf numFmtId="0" fontId="7" fillId="0" borderId="0" xfId="1" applyFont="1" applyAlignment="1">
      <alignment horizontal="center" vertical="center"/>
    </xf>
    <xf numFmtId="0" fontId="39" fillId="5" borderId="11" xfId="1" applyFont="1" applyFill="1" applyBorder="1" applyAlignment="1" applyProtection="1">
      <alignment horizontal="center" vertical="center"/>
      <protection locked="0"/>
    </xf>
    <xf numFmtId="0" fontId="7" fillId="5" borderId="0" xfId="1" applyFont="1" applyFill="1" applyAlignment="1" applyProtection="1">
      <alignment horizontal="distributed" vertical="center"/>
      <protection locked="0"/>
    </xf>
    <xf numFmtId="180" fontId="8" fillId="3" borderId="2" xfId="3" applyNumberFormat="1" applyFont="1" applyFill="1" applyBorder="1" applyProtection="1">
      <alignment vertical="center"/>
    </xf>
    <xf numFmtId="180" fontId="8" fillId="3" borderId="5" xfId="3" applyNumberFormat="1" applyFont="1" applyFill="1" applyBorder="1" applyProtection="1">
      <alignment vertical="center"/>
    </xf>
    <xf numFmtId="180" fontId="8" fillId="3" borderId="26" xfId="3" applyNumberFormat="1" applyFont="1" applyFill="1" applyBorder="1" applyProtection="1">
      <alignment vertical="center"/>
    </xf>
    <xf numFmtId="180" fontId="8" fillId="3" borderId="24" xfId="3" applyNumberFormat="1" applyFont="1" applyFill="1" applyBorder="1" applyProtection="1">
      <alignment vertical="center"/>
    </xf>
    <xf numFmtId="180" fontId="8" fillId="3" borderId="1" xfId="3" applyNumberFormat="1" applyFont="1" applyFill="1" applyBorder="1" applyProtection="1">
      <alignment vertical="center"/>
    </xf>
    <xf numFmtId="0" fontId="8" fillId="0" borderId="74" xfId="1" applyFont="1" applyBorder="1" applyProtection="1">
      <alignment vertical="center"/>
      <protection locked="0"/>
    </xf>
    <xf numFmtId="0" fontId="8" fillId="0" borderId="75" xfId="1" applyFont="1" applyBorder="1" applyAlignment="1" applyProtection="1">
      <alignment vertical="center" wrapText="1"/>
      <protection locked="0"/>
    </xf>
    <xf numFmtId="0" fontId="8" fillId="0" borderId="76" xfId="1" applyFont="1" applyBorder="1" applyAlignment="1" applyProtection="1">
      <alignment vertical="center" wrapText="1"/>
      <protection locked="0"/>
    </xf>
    <xf numFmtId="0" fontId="8" fillId="0" borderId="77" xfId="1" applyFont="1" applyBorder="1" applyAlignment="1" applyProtection="1">
      <alignment vertical="center" wrapText="1"/>
      <protection locked="0"/>
    </xf>
    <xf numFmtId="0" fontId="8" fillId="0" borderId="78" xfId="1" applyFont="1" applyBorder="1" applyAlignment="1" applyProtection="1">
      <alignment vertical="center" wrapText="1"/>
      <protection locked="0"/>
    </xf>
    <xf numFmtId="0" fontId="8" fillId="0" borderId="79" xfId="1" applyFont="1" applyBorder="1" applyAlignment="1" applyProtection="1">
      <alignment vertical="center" wrapText="1"/>
      <protection locked="0"/>
    </xf>
    <xf numFmtId="0" fontId="8" fillId="0" borderId="80" xfId="1" applyFont="1" applyBorder="1" applyAlignment="1" applyProtection="1">
      <alignment vertical="center" wrapText="1"/>
      <protection locked="0"/>
    </xf>
    <xf numFmtId="0" fontId="8" fillId="0" borderId="81" xfId="1" applyFont="1" applyBorder="1" applyAlignment="1" applyProtection="1">
      <alignment vertical="center" wrapText="1"/>
      <protection locked="0"/>
    </xf>
    <xf numFmtId="0" fontId="8" fillId="0" borderId="82" xfId="1" applyFont="1" applyBorder="1" applyAlignment="1" applyProtection="1">
      <alignment vertical="center" wrapText="1"/>
      <protection locked="0"/>
    </xf>
    <xf numFmtId="0" fontId="8" fillId="0" borderId="83" xfId="1" applyFont="1" applyBorder="1" applyAlignment="1" applyProtection="1">
      <alignment vertical="center" wrapText="1"/>
      <protection locked="0"/>
    </xf>
    <xf numFmtId="0" fontId="8" fillId="6" borderId="75" xfId="1" applyFont="1" applyFill="1" applyBorder="1" applyAlignment="1" applyProtection="1">
      <alignment horizontal="center" vertical="center" wrapText="1"/>
      <protection locked="0"/>
    </xf>
    <xf numFmtId="0" fontId="8" fillId="6" borderId="76" xfId="1" applyFont="1" applyFill="1" applyBorder="1" applyAlignment="1" applyProtection="1">
      <alignment horizontal="center" vertical="center" wrapText="1"/>
      <protection locked="0"/>
    </xf>
    <xf numFmtId="0" fontId="8" fillId="6" borderId="77" xfId="1" applyFont="1" applyFill="1" applyBorder="1" applyAlignment="1" applyProtection="1">
      <alignment horizontal="center" vertical="center" wrapText="1"/>
      <protection locked="0"/>
    </xf>
    <xf numFmtId="0" fontId="8" fillId="6" borderId="78" xfId="1" applyFont="1" applyFill="1" applyBorder="1" applyAlignment="1" applyProtection="1">
      <alignment horizontal="center" vertical="center" wrapText="1"/>
      <protection locked="0"/>
    </xf>
    <xf numFmtId="0" fontId="8" fillId="6" borderId="79" xfId="1" applyFont="1" applyFill="1" applyBorder="1" applyAlignment="1" applyProtection="1">
      <alignment horizontal="center" vertical="center" wrapText="1"/>
      <protection locked="0"/>
    </xf>
    <xf numFmtId="0" fontId="8" fillId="6" borderId="80" xfId="1" applyFont="1" applyFill="1" applyBorder="1" applyAlignment="1" applyProtection="1">
      <alignment horizontal="center" vertical="center" wrapText="1"/>
      <protection locked="0"/>
    </xf>
    <xf numFmtId="0" fontId="8" fillId="6" borderId="81" xfId="1" applyFont="1" applyFill="1" applyBorder="1" applyAlignment="1" applyProtection="1">
      <alignment horizontal="center" vertical="center" wrapText="1"/>
      <protection locked="0"/>
    </xf>
    <xf numFmtId="0" fontId="8" fillId="6" borderId="82" xfId="1" applyFont="1" applyFill="1" applyBorder="1" applyAlignment="1" applyProtection="1">
      <alignment horizontal="center" vertical="center" wrapText="1"/>
      <protection locked="0"/>
    </xf>
    <xf numFmtId="0" fontId="8" fillId="6" borderId="83" xfId="1" applyFont="1" applyFill="1" applyBorder="1" applyAlignment="1" applyProtection="1">
      <alignment horizontal="center" vertical="center" wrapText="1"/>
      <protection locked="0"/>
    </xf>
    <xf numFmtId="0" fontId="8" fillId="6" borderId="1" xfId="1" applyFont="1" applyFill="1" applyBorder="1" applyAlignment="1" applyProtection="1">
      <alignment horizontal="right" vertical="center"/>
      <protection locked="0"/>
    </xf>
    <xf numFmtId="0" fontId="8" fillId="6" borderId="2" xfId="1" applyFont="1" applyFill="1" applyBorder="1" applyAlignment="1" applyProtection="1">
      <alignment horizontal="right" vertical="center"/>
      <protection locked="0"/>
    </xf>
    <xf numFmtId="0" fontId="8" fillId="6" borderId="4" xfId="1" applyFont="1" applyFill="1" applyBorder="1" applyAlignment="1">
      <alignment horizontal="right" vertical="center"/>
    </xf>
    <xf numFmtId="0" fontId="8" fillId="6" borderId="6" xfId="1" applyFont="1" applyFill="1" applyBorder="1" applyAlignment="1">
      <alignment horizontal="right" vertical="center"/>
    </xf>
    <xf numFmtId="14" fontId="8" fillId="0" borderId="4" xfId="1" applyNumberFormat="1" applyFont="1" applyBorder="1">
      <alignment vertical="center"/>
    </xf>
    <xf numFmtId="14" fontId="8" fillId="0" borderId="6" xfId="1" applyNumberFormat="1" applyFont="1" applyBorder="1">
      <alignment vertical="center"/>
    </xf>
    <xf numFmtId="0" fontId="8" fillId="0" borderId="9" xfId="1" applyFont="1" applyBorder="1">
      <alignment vertical="center"/>
    </xf>
    <xf numFmtId="176" fontId="8" fillId="3" borderId="25" xfId="3" applyNumberFormat="1" applyFont="1" applyFill="1" applyBorder="1" applyProtection="1">
      <alignment vertical="center"/>
    </xf>
    <xf numFmtId="0" fontId="8" fillId="0" borderId="0" xfId="6" applyFont="1" applyAlignment="1" applyProtection="1">
      <alignment horizontal="left" vertical="center"/>
      <protection locked="0"/>
    </xf>
    <xf numFmtId="176" fontId="8" fillId="6" borderId="70" xfId="3" applyNumberFormat="1" applyFont="1" applyFill="1" applyBorder="1" applyAlignment="1" applyProtection="1">
      <alignment horizontal="right" vertical="center" indent="1"/>
    </xf>
    <xf numFmtId="176" fontId="8" fillId="6" borderId="71" xfId="3" applyNumberFormat="1" applyFont="1" applyFill="1" applyBorder="1" applyAlignment="1" applyProtection="1">
      <alignment horizontal="right" vertical="center" indent="1"/>
    </xf>
    <xf numFmtId="176" fontId="8" fillId="6" borderId="72" xfId="3" applyNumberFormat="1" applyFont="1" applyFill="1" applyBorder="1" applyAlignment="1" applyProtection="1">
      <alignment horizontal="right" vertical="center" indent="1"/>
    </xf>
    <xf numFmtId="177" fontId="8" fillId="4" borderId="1" xfId="5" applyNumberFormat="1" applyFont="1" applyFill="1" applyBorder="1" applyAlignment="1" applyProtection="1">
      <alignment horizontal="right" vertical="center" indent="1"/>
    </xf>
    <xf numFmtId="177" fontId="8" fillId="4" borderId="2" xfId="5" applyNumberFormat="1" applyFont="1" applyFill="1" applyBorder="1" applyAlignment="1" applyProtection="1">
      <alignment horizontal="right" vertical="center" indent="1"/>
    </xf>
    <xf numFmtId="177" fontId="8" fillId="4" borderId="26" xfId="3" applyNumberFormat="1" applyFont="1" applyFill="1" applyBorder="1" applyAlignment="1" applyProtection="1">
      <alignment horizontal="right" vertical="center" indent="1"/>
    </xf>
    <xf numFmtId="177" fontId="8" fillId="4" borderId="2" xfId="3" applyNumberFormat="1" applyFont="1" applyFill="1" applyBorder="1" applyAlignment="1" applyProtection="1">
      <alignment horizontal="right" vertical="center" indent="1"/>
    </xf>
    <xf numFmtId="177" fontId="8" fillId="4" borderId="24" xfId="3" applyNumberFormat="1" applyFont="1" applyFill="1" applyBorder="1" applyAlignment="1" applyProtection="1">
      <alignment horizontal="right" vertical="center" indent="1"/>
    </xf>
    <xf numFmtId="177" fontId="8" fillId="4" borderId="26" xfId="5" applyNumberFormat="1" applyFont="1" applyFill="1" applyBorder="1" applyAlignment="1" applyProtection="1">
      <alignment horizontal="right" vertical="center" indent="1"/>
    </xf>
    <xf numFmtId="177" fontId="8" fillId="4" borderId="5" xfId="5" applyNumberFormat="1" applyFont="1" applyFill="1" applyBorder="1" applyAlignment="1" applyProtection="1">
      <alignment horizontal="right" vertical="center" indent="1"/>
    </xf>
    <xf numFmtId="9" fontId="8" fillId="0" borderId="12" xfId="5" applyFont="1" applyFill="1" applyBorder="1" applyAlignment="1" applyProtection="1">
      <alignment horizontal="right" vertical="center" indent="1"/>
      <protection locked="0"/>
    </xf>
    <xf numFmtId="9" fontId="8" fillId="0" borderId="13" xfId="5" applyFont="1" applyFill="1" applyBorder="1" applyAlignment="1" applyProtection="1">
      <alignment horizontal="right" vertical="center" indent="1"/>
      <protection locked="0"/>
    </xf>
    <xf numFmtId="179" fontId="8" fillId="0" borderId="33" xfId="1" applyNumberFormat="1" applyFont="1" applyBorder="1" applyAlignment="1" applyProtection="1">
      <alignment horizontal="center" vertical="center" shrinkToFit="1"/>
      <protection locked="0"/>
    </xf>
    <xf numFmtId="179" fontId="8" fillId="0" borderId="34" xfId="1" applyNumberFormat="1" applyFont="1" applyBorder="1" applyAlignment="1" applyProtection="1">
      <alignment horizontal="center" vertical="center" shrinkToFit="1"/>
      <protection locked="0"/>
    </xf>
    <xf numFmtId="179" fontId="8" fillId="0" borderId="11" xfId="1" applyNumberFormat="1" applyFont="1" applyBorder="1" applyAlignment="1" applyProtection="1">
      <alignment horizontal="center" vertical="center" shrinkToFit="1"/>
      <protection locked="0"/>
    </xf>
    <xf numFmtId="9" fontId="8" fillId="0" borderId="49" xfId="5" applyFont="1" applyFill="1" applyBorder="1" applyAlignment="1" applyProtection="1">
      <alignment horizontal="right" vertical="center" indent="1"/>
      <protection locked="0"/>
    </xf>
    <xf numFmtId="9" fontId="8" fillId="0" borderId="14" xfId="5" applyFont="1" applyFill="1" applyBorder="1" applyAlignment="1" applyProtection="1">
      <alignment horizontal="right" vertical="center" indent="1"/>
      <protection locked="0"/>
    </xf>
    <xf numFmtId="176" fontId="8" fillId="6" borderId="70" xfId="3" applyNumberFormat="1" applyFont="1" applyFill="1" applyBorder="1" applyAlignment="1" applyProtection="1">
      <alignment horizontal="right" vertical="center" indent="1"/>
      <protection locked="0"/>
    </xf>
    <xf numFmtId="176" fontId="8" fillId="6" borderId="71" xfId="3" applyNumberFormat="1" applyFont="1" applyFill="1" applyBorder="1" applyAlignment="1" applyProtection="1">
      <alignment horizontal="right" vertical="center" indent="1"/>
      <protection locked="0"/>
    </xf>
    <xf numFmtId="176" fontId="8" fillId="6" borderId="72" xfId="3" applyNumberFormat="1" applyFont="1" applyFill="1" applyBorder="1" applyAlignment="1" applyProtection="1">
      <alignment horizontal="right" vertical="center" indent="1"/>
      <protection locked="0"/>
    </xf>
    <xf numFmtId="176" fontId="8" fillId="4" borderId="44" xfId="3" applyNumberFormat="1" applyFont="1" applyFill="1" applyBorder="1" applyAlignment="1" applyProtection="1">
      <alignment horizontal="right" vertical="center" indent="1"/>
    </xf>
    <xf numFmtId="176" fontId="8" fillId="4" borderId="45" xfId="3" applyNumberFormat="1" applyFont="1" applyFill="1" applyBorder="1" applyAlignment="1" applyProtection="1">
      <alignment horizontal="right" vertical="center" indent="1"/>
    </xf>
    <xf numFmtId="176" fontId="8" fillId="4" borderId="26" xfId="3" applyNumberFormat="1" applyFont="1" applyFill="1" applyBorder="1" applyAlignment="1" applyProtection="1">
      <alignment horizontal="right" vertical="center" indent="1"/>
    </xf>
    <xf numFmtId="176" fontId="8" fillId="4" borderId="2" xfId="3" applyNumberFormat="1" applyFont="1" applyFill="1" applyBorder="1" applyAlignment="1" applyProtection="1">
      <alignment horizontal="right" vertical="center" indent="1"/>
    </xf>
    <xf numFmtId="176" fontId="8" fillId="4" borderId="24" xfId="3" applyNumberFormat="1" applyFont="1" applyFill="1" applyBorder="1" applyAlignment="1" applyProtection="1">
      <alignment horizontal="right" vertical="center" indent="1"/>
    </xf>
    <xf numFmtId="176" fontId="8" fillId="4" borderId="39" xfId="3" applyNumberFormat="1" applyFont="1" applyFill="1" applyBorder="1" applyAlignment="1" applyProtection="1">
      <alignment horizontal="right" vertical="center" indent="1"/>
    </xf>
    <xf numFmtId="176" fontId="8" fillId="4" borderId="0" xfId="3" applyNumberFormat="1" applyFont="1" applyFill="1" applyBorder="1" applyAlignment="1" applyProtection="1">
      <alignment horizontal="right" vertical="center" indent="1"/>
    </xf>
    <xf numFmtId="176" fontId="8" fillId="4" borderId="7" xfId="3" applyNumberFormat="1" applyFont="1" applyFill="1" applyBorder="1" applyAlignment="1" applyProtection="1">
      <alignment horizontal="right" vertical="center" indent="1"/>
    </xf>
    <xf numFmtId="176" fontId="8" fillId="4" borderId="1" xfId="3" applyNumberFormat="1" applyFont="1" applyFill="1" applyBorder="1" applyAlignment="1" applyProtection="1">
      <alignment horizontal="right" vertical="center" indent="1"/>
    </xf>
    <xf numFmtId="176" fontId="8" fillId="4" borderId="5" xfId="3" applyNumberFormat="1" applyFont="1" applyFill="1" applyBorder="1" applyAlignment="1" applyProtection="1">
      <alignment horizontal="right" vertical="center" indent="1"/>
    </xf>
    <xf numFmtId="176" fontId="8" fillId="0" borderId="1" xfId="3" applyNumberFormat="1" applyFont="1" applyFill="1" applyBorder="1" applyAlignment="1" applyProtection="1">
      <alignment horizontal="right" vertical="center" indent="1"/>
      <protection locked="0"/>
    </xf>
    <xf numFmtId="176" fontId="8" fillId="0" borderId="2" xfId="3" applyNumberFormat="1" applyFont="1" applyFill="1" applyBorder="1" applyAlignment="1" applyProtection="1">
      <alignment horizontal="right" vertical="center" indent="1"/>
      <protection locked="0"/>
    </xf>
    <xf numFmtId="176" fontId="8" fillId="0" borderId="24" xfId="3" applyNumberFormat="1" applyFont="1" applyFill="1" applyBorder="1" applyAlignment="1" applyProtection="1">
      <alignment horizontal="right" vertical="center" indent="1"/>
      <protection locked="0"/>
    </xf>
    <xf numFmtId="176" fontId="8" fillId="0" borderId="43" xfId="3" applyNumberFormat="1" applyFont="1" applyFill="1" applyBorder="1" applyAlignment="1" applyProtection="1">
      <alignment horizontal="right" vertical="center" indent="1"/>
      <protection locked="0"/>
    </xf>
    <xf numFmtId="176" fontId="8" fillId="0" borderId="11" xfId="3" applyNumberFormat="1" applyFont="1" applyFill="1" applyBorder="1" applyAlignment="1" applyProtection="1">
      <alignment horizontal="right" vertical="center" indent="1"/>
      <protection locked="0"/>
    </xf>
    <xf numFmtId="176" fontId="8" fillId="0" borderId="27" xfId="3" applyNumberFormat="1" applyFont="1" applyFill="1" applyBorder="1" applyAlignment="1" applyProtection="1">
      <alignment horizontal="right" vertical="center" indent="1"/>
      <protection locked="0"/>
    </xf>
    <xf numFmtId="176" fontId="8" fillId="0" borderId="18" xfId="3" applyNumberFormat="1" applyFont="1" applyFill="1" applyBorder="1" applyAlignment="1" applyProtection="1">
      <alignment horizontal="right" vertical="center" indent="1"/>
      <protection locked="0"/>
    </xf>
    <xf numFmtId="176" fontId="8" fillId="0" borderId="10" xfId="3" applyNumberFormat="1" applyFont="1" applyFill="1" applyBorder="1" applyAlignment="1" applyProtection="1">
      <alignment horizontal="right" vertical="center" indent="1"/>
      <protection locked="0"/>
    </xf>
    <xf numFmtId="176" fontId="8" fillId="6" borderId="97" xfId="3" applyNumberFormat="1" applyFont="1" applyFill="1" applyBorder="1" applyAlignment="1" applyProtection="1">
      <alignment horizontal="right" vertical="center" indent="1"/>
      <protection locked="0"/>
    </xf>
    <xf numFmtId="176" fontId="8" fillId="6" borderId="98" xfId="3" applyNumberFormat="1" applyFont="1" applyFill="1" applyBorder="1" applyAlignment="1" applyProtection="1">
      <alignment horizontal="right" vertical="center" indent="1"/>
      <protection locked="0"/>
    </xf>
    <xf numFmtId="176" fontId="8" fillId="6" borderId="99" xfId="3" applyNumberFormat="1" applyFont="1" applyFill="1" applyBorder="1" applyAlignment="1" applyProtection="1">
      <alignment horizontal="right" vertical="center" indent="1"/>
      <protection locked="0"/>
    </xf>
    <xf numFmtId="0" fontId="8" fillId="0" borderId="95" xfId="1" applyFont="1" applyBorder="1" applyProtection="1">
      <alignment vertical="center"/>
      <protection locked="0"/>
    </xf>
    <xf numFmtId="0" fontId="8" fillId="0" borderId="96" xfId="1" applyFont="1" applyBorder="1" applyProtection="1">
      <alignment vertical="center"/>
      <protection locked="0"/>
    </xf>
    <xf numFmtId="176" fontId="8" fillId="0" borderId="26" xfId="3" applyNumberFormat="1" applyFont="1" applyFill="1" applyBorder="1" applyAlignment="1" applyProtection="1">
      <alignment horizontal="right" vertical="center" indent="1"/>
      <protection locked="0"/>
    </xf>
    <xf numFmtId="176" fontId="8" fillId="0" borderId="5" xfId="3" applyNumberFormat="1" applyFont="1" applyFill="1" applyBorder="1" applyAlignment="1" applyProtection="1">
      <alignment horizontal="right" vertical="center" indent="1"/>
      <protection locked="0"/>
    </xf>
    <xf numFmtId="176" fontId="8" fillId="0" borderId="4" xfId="3" applyNumberFormat="1" applyFont="1" applyFill="1" applyBorder="1" applyAlignment="1" applyProtection="1">
      <alignment horizontal="right" vertical="center" indent="1"/>
      <protection locked="0"/>
    </xf>
    <xf numFmtId="176" fontId="8" fillId="0" borderId="6" xfId="3" applyNumberFormat="1" applyFont="1" applyFill="1" applyBorder="1" applyAlignment="1" applyProtection="1">
      <alignment horizontal="right" vertical="center" indent="1"/>
      <protection locked="0"/>
    </xf>
    <xf numFmtId="176" fontId="8" fillId="0" borderId="41" xfId="3" applyNumberFormat="1" applyFont="1" applyFill="1" applyBorder="1" applyAlignment="1" applyProtection="1">
      <alignment horizontal="right" vertical="center" indent="1"/>
      <protection locked="0"/>
    </xf>
    <xf numFmtId="176" fontId="8" fillId="0" borderId="42" xfId="3" applyNumberFormat="1" applyFont="1" applyFill="1" applyBorder="1" applyAlignment="1" applyProtection="1">
      <alignment horizontal="right" vertical="center" indent="1"/>
      <protection locked="0"/>
    </xf>
    <xf numFmtId="0" fontId="8" fillId="0" borderId="1"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183" fontId="8" fillId="6" borderId="70" xfId="3" applyNumberFormat="1" applyFont="1" applyFill="1" applyBorder="1" applyAlignment="1" applyProtection="1">
      <alignment horizontal="right" vertical="center" indent="1"/>
      <protection locked="0"/>
    </xf>
    <xf numFmtId="183" fontId="8" fillId="6" borderId="71" xfId="3" applyNumberFormat="1" applyFont="1" applyFill="1" applyBorder="1" applyAlignment="1" applyProtection="1">
      <alignment horizontal="right" vertical="center" indent="1"/>
      <protection locked="0"/>
    </xf>
    <xf numFmtId="183" fontId="8" fillId="6" borderId="72" xfId="3" applyNumberFormat="1" applyFont="1" applyFill="1" applyBorder="1" applyAlignment="1" applyProtection="1">
      <alignment horizontal="right" vertical="center" indent="1"/>
      <protection locked="0"/>
    </xf>
    <xf numFmtId="180" fontId="8" fillId="0" borderId="1" xfId="3" applyNumberFormat="1" applyFont="1" applyFill="1" applyBorder="1" applyAlignment="1" applyProtection="1">
      <alignment horizontal="right" vertical="center" indent="1"/>
      <protection locked="0"/>
    </xf>
    <xf numFmtId="180" fontId="8" fillId="0" borderId="2" xfId="3" applyNumberFormat="1" applyFont="1" applyFill="1" applyBorder="1" applyAlignment="1" applyProtection="1">
      <alignment horizontal="right" vertical="center" indent="1"/>
      <protection locked="0"/>
    </xf>
    <xf numFmtId="180" fontId="8" fillId="0" borderId="24" xfId="3" applyNumberFormat="1" applyFont="1" applyFill="1" applyBorder="1" applyAlignment="1" applyProtection="1">
      <alignment horizontal="right" vertical="center" indent="1"/>
      <protection locked="0"/>
    </xf>
    <xf numFmtId="180" fontId="8" fillId="0" borderId="26" xfId="3" applyNumberFormat="1" applyFont="1" applyFill="1" applyBorder="1" applyAlignment="1" applyProtection="1">
      <alignment horizontal="right" vertical="center" indent="1"/>
      <protection locked="0"/>
    </xf>
    <xf numFmtId="180" fontId="8" fillId="0" borderId="5" xfId="3" applyNumberFormat="1" applyFont="1" applyFill="1" applyBorder="1" applyAlignment="1" applyProtection="1">
      <alignment horizontal="right" vertical="center" indent="1"/>
      <protection locked="0"/>
    </xf>
    <xf numFmtId="183" fontId="8" fillId="0" borderId="1" xfId="3" applyNumberFormat="1" applyFont="1" applyFill="1" applyBorder="1" applyAlignment="1" applyProtection="1">
      <alignment horizontal="right" vertical="center" indent="1"/>
      <protection locked="0"/>
    </xf>
    <xf numFmtId="183" fontId="8" fillId="0" borderId="2" xfId="3" applyNumberFormat="1" applyFont="1" applyFill="1" applyBorder="1" applyAlignment="1" applyProtection="1">
      <alignment horizontal="right" vertical="center" indent="1"/>
      <protection locked="0"/>
    </xf>
    <xf numFmtId="183" fontId="8" fillId="0" borderId="5" xfId="3" applyNumberFormat="1" applyFont="1" applyFill="1" applyBorder="1" applyAlignment="1" applyProtection="1">
      <alignment horizontal="right" vertical="center" indent="1"/>
      <protection locked="0"/>
    </xf>
    <xf numFmtId="176" fontId="8" fillId="6" borderId="70" xfId="3" quotePrefix="1" applyNumberFormat="1" applyFont="1" applyFill="1" applyBorder="1" applyAlignment="1" applyProtection="1">
      <alignment horizontal="right" vertical="center" indent="1"/>
      <protection locked="0"/>
    </xf>
    <xf numFmtId="38" fontId="8" fillId="6" borderId="81" xfId="3" applyFont="1" applyFill="1" applyBorder="1" applyAlignment="1" applyProtection="1">
      <alignment horizontal="right" vertical="center" indent="1"/>
    </xf>
    <xf numFmtId="38" fontId="8" fillId="6" borderId="82" xfId="3" applyFont="1" applyFill="1" applyBorder="1" applyAlignment="1" applyProtection="1">
      <alignment horizontal="right" vertical="center" indent="1"/>
    </xf>
    <xf numFmtId="38" fontId="8" fillId="6" borderId="83" xfId="3" applyFont="1" applyFill="1" applyBorder="1" applyAlignment="1" applyProtection="1">
      <alignment horizontal="right" vertical="center" indent="1"/>
    </xf>
    <xf numFmtId="38" fontId="8" fillId="4" borderId="30" xfId="3" applyFont="1" applyFill="1" applyBorder="1" applyAlignment="1" applyProtection="1">
      <alignment horizontal="right" vertical="center" indent="1"/>
    </xf>
    <xf numFmtId="38" fontId="8" fillId="4" borderId="31" xfId="3" applyFont="1" applyFill="1" applyBorder="1" applyAlignment="1" applyProtection="1">
      <alignment horizontal="right" vertical="center" indent="1"/>
    </xf>
    <xf numFmtId="38" fontId="8" fillId="4" borderId="32" xfId="3" applyFont="1" applyFill="1" applyBorder="1" applyAlignment="1" applyProtection="1">
      <alignment horizontal="right" vertical="center" indent="1"/>
    </xf>
    <xf numFmtId="38" fontId="8" fillId="4" borderId="28" xfId="3" applyFont="1" applyFill="1" applyBorder="1" applyAlignment="1" applyProtection="1">
      <alignment horizontal="right" vertical="center" indent="1"/>
    </xf>
    <xf numFmtId="38" fontId="8" fillId="4" borderId="29" xfId="3" applyFont="1" applyFill="1" applyBorder="1" applyAlignment="1" applyProtection="1">
      <alignment horizontal="right" vertical="center" indent="1"/>
    </xf>
    <xf numFmtId="38" fontId="8" fillId="4" borderId="73" xfId="3" applyFont="1" applyFill="1" applyBorder="1" applyAlignment="1" applyProtection="1">
      <alignment horizontal="right" vertical="center" indent="1"/>
    </xf>
    <xf numFmtId="38" fontId="8" fillId="4" borderId="12" xfId="3" applyFont="1" applyFill="1" applyBorder="1" applyAlignment="1" applyProtection="1">
      <alignment horizontal="right" vertical="center" indent="1"/>
    </xf>
    <xf numFmtId="38" fontId="8" fillId="4" borderId="13" xfId="3" applyFont="1" applyFill="1" applyBorder="1" applyAlignment="1" applyProtection="1">
      <alignment horizontal="right" vertical="center" indent="1"/>
    </xf>
    <xf numFmtId="38" fontId="8" fillId="4" borderId="14" xfId="3" applyFont="1" applyFill="1" applyBorder="1" applyAlignment="1" applyProtection="1">
      <alignment horizontal="right" vertical="center" indent="1"/>
    </xf>
    <xf numFmtId="0" fontId="8" fillId="0" borderId="23" xfId="1" applyFont="1" applyBorder="1" applyAlignment="1" applyProtection="1">
      <alignment horizontal="center" vertical="center" shrinkToFit="1"/>
      <protection locked="0"/>
    </xf>
    <xf numFmtId="0" fontId="8" fillId="0" borderId="1" xfId="1" applyFont="1" applyBorder="1" applyAlignment="1" applyProtection="1">
      <alignment horizontal="center" vertical="center" shrinkToFit="1"/>
      <protection locked="0"/>
    </xf>
    <xf numFmtId="176" fontId="8" fillId="0" borderId="9" xfId="3" applyNumberFormat="1" applyFont="1" applyFill="1" applyBorder="1" applyAlignment="1" applyProtection="1">
      <alignment horizontal="right" vertical="center" indent="1"/>
      <protection locked="0"/>
    </xf>
    <xf numFmtId="176" fontId="8" fillId="0" borderId="25" xfId="3" applyNumberFormat="1" applyFont="1" applyFill="1" applyBorder="1" applyAlignment="1" applyProtection="1">
      <alignment horizontal="right" vertical="center" indent="1"/>
      <protection locked="0"/>
    </xf>
    <xf numFmtId="181" fontId="8" fillId="0" borderId="2" xfId="1" applyNumberFormat="1" applyFont="1" applyBorder="1" applyAlignment="1" applyProtection="1">
      <alignment vertical="center" shrinkToFit="1"/>
      <protection locked="0"/>
    </xf>
    <xf numFmtId="181" fontId="0" fillId="0" borderId="2" xfId="0" applyNumberFormat="1" applyBorder="1" applyAlignment="1" applyProtection="1">
      <alignment vertical="center" shrinkToFit="1"/>
      <protection locked="0"/>
    </xf>
    <xf numFmtId="0" fontId="8" fillId="6" borderId="95" xfId="1" applyFont="1" applyFill="1" applyBorder="1" applyAlignment="1">
      <alignment horizontal="right" vertical="center"/>
    </xf>
    <xf numFmtId="0" fontId="8" fillId="6" borderId="96" xfId="1" applyFont="1" applyFill="1" applyBorder="1" applyAlignment="1">
      <alignment horizontal="right" vertical="center"/>
    </xf>
  </cellXfs>
  <cellStyles count="16">
    <cellStyle name="パーセント 2 2" xfId="5" xr:uid="{00000000-0005-0000-0000-000000000000}"/>
    <cellStyle name="パーセント 2 2 2" xfId="13" xr:uid="{00000000-0005-0000-0000-000001000000}"/>
    <cellStyle name="桁区切り 2 2" xfId="3" xr:uid="{00000000-0005-0000-0000-000002000000}"/>
    <cellStyle name="桁区切り 2 2 2" xfId="12" xr:uid="{00000000-0005-0000-0000-000003000000}"/>
    <cellStyle name="通貨 3" xfId="7" xr:uid="{00000000-0005-0000-0000-000004000000}"/>
    <cellStyle name="標準" xfId="0" builtinId="0"/>
    <cellStyle name="標準 2" xfId="2" xr:uid="{00000000-0005-0000-0000-000006000000}"/>
    <cellStyle name="標準 2 2" xfId="9" xr:uid="{00000000-0005-0000-0000-000007000000}"/>
    <cellStyle name="標準 2 3" xfId="15" xr:uid="{2116F457-10AC-4191-8114-C260D5D46734}"/>
    <cellStyle name="標準 2 4" xfId="1" xr:uid="{00000000-0005-0000-0000-000008000000}"/>
    <cellStyle name="標準 2 4 2" xfId="11" xr:uid="{00000000-0005-0000-0000-000009000000}"/>
    <cellStyle name="標準 3" xfId="4" xr:uid="{00000000-0005-0000-0000-00000A000000}"/>
    <cellStyle name="標準 4" xfId="8" xr:uid="{00000000-0005-0000-0000-00000B000000}"/>
    <cellStyle name="標準 5" xfId="10" xr:uid="{00000000-0005-0000-0000-00000C000000}"/>
    <cellStyle name="標準 6" xfId="6" xr:uid="{00000000-0005-0000-0000-00000D000000}"/>
    <cellStyle name="標準 6 2" xfId="14" xr:uid="{00000000-0005-0000-0000-00000E000000}"/>
  </cellStyles>
  <dxfs count="76">
    <dxf>
      <fill>
        <patternFill>
          <bgColor rgb="FFFF0000"/>
        </patternFill>
      </fill>
    </dxf>
    <dxf>
      <fill>
        <patternFill>
          <bgColor rgb="FFFF0000"/>
        </patternFill>
      </fill>
    </dxf>
    <dxf>
      <font>
        <color rgb="FF9C0006"/>
      </font>
      <fill>
        <patternFill>
          <bgColor rgb="FFFFC7CE"/>
        </patternFill>
      </fill>
    </dxf>
    <dxf>
      <font>
        <strike val="0"/>
        <color theme="0" tint="-0.24994659260841701"/>
      </font>
      <fill>
        <patternFill>
          <bgColor theme="6" tint="0.79998168889431442"/>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CCFF"/>
        </patternFill>
      </fill>
    </dxf>
    <dxf>
      <fill>
        <patternFill>
          <bgColor rgb="FFFF0000"/>
        </patternFill>
      </fill>
    </dxf>
    <dxf>
      <fill>
        <patternFill>
          <bgColor rgb="FFFFFF99"/>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ont>
        <strike val="0"/>
        <color theme="0" tint="-0.24994659260841701"/>
      </font>
      <fill>
        <patternFill>
          <bgColor theme="6" tint="0.79998168889431442"/>
        </patternFill>
      </fill>
    </dxf>
    <dxf>
      <font>
        <strike val="0"/>
        <color theme="0" tint="-0.24994659260841701"/>
      </font>
      <fill>
        <patternFill>
          <bgColor theme="6" tint="0.79998168889431442"/>
        </patternFill>
      </fill>
    </dxf>
    <dxf>
      <font>
        <color rgb="FF9C0006"/>
      </font>
      <fill>
        <patternFill>
          <bgColor rgb="FFFFC7CE"/>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CCFF"/>
        </patternFill>
      </fill>
    </dxf>
    <dxf>
      <fill>
        <patternFill>
          <bgColor rgb="FFFF0000"/>
        </patternFill>
      </fill>
    </dxf>
    <dxf>
      <fill>
        <patternFill>
          <bgColor rgb="FFFFFF99"/>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ont>
        <strike val="0"/>
        <color theme="0" tint="-0.24994659260841701"/>
      </font>
      <fill>
        <patternFill>
          <bgColor theme="6" tint="0.79998168889431442"/>
        </patternFill>
      </fill>
    </dxf>
    <dxf>
      <fill>
        <patternFill>
          <bgColor rgb="FFFF0000"/>
        </patternFill>
      </fill>
    </dxf>
    <dxf>
      <fill>
        <patternFill>
          <bgColor rgb="FFFF0000"/>
        </patternFill>
      </fill>
    </dxf>
    <dxf>
      <font>
        <color rgb="FF9C0006"/>
      </font>
      <fill>
        <patternFill>
          <bgColor rgb="FFFFC7CE"/>
        </patternFill>
      </fill>
    </dxf>
    <dxf>
      <font>
        <color theme="0" tint="-0.24994659260841701"/>
      </font>
      <fill>
        <patternFill>
          <bgColor theme="6" tint="0.79998168889431442"/>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FF0000"/>
      </font>
      <fill>
        <patternFill patternType="none">
          <bgColor auto="1"/>
        </patternFill>
      </fill>
    </dxf>
  </dxfs>
  <tableStyles count="0" defaultTableStyle="TableStyleMedium2" defaultPivotStyle="PivotStyleMedium9"/>
  <colors>
    <mruColors>
      <color rgb="FFF9BC6B"/>
      <color rgb="FFFFFF99"/>
      <color rgb="FFFFFF00"/>
      <color rgb="FFEFFFFF"/>
      <color rgb="FFD1F3FF"/>
      <color rgb="FFDDFFFF"/>
      <color rgb="FFFFFFCC"/>
      <color rgb="FFFFCCFF"/>
      <color rgb="FFE5F517"/>
      <color rgb="FFC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22411</xdr:colOff>
      <xdr:row>38</xdr:row>
      <xdr:rowOff>44824</xdr:rowOff>
    </xdr:from>
    <xdr:to>
      <xdr:col>39</xdr:col>
      <xdr:colOff>268942</xdr:colOff>
      <xdr:row>43</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907676" y="6499412"/>
          <a:ext cx="12472148" cy="8180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11206</xdr:colOff>
      <xdr:row>43</xdr:row>
      <xdr:rowOff>0</xdr:rowOff>
    </xdr:from>
    <xdr:to>
      <xdr:col>39</xdr:col>
      <xdr:colOff>268942</xdr:colOff>
      <xdr:row>47</xdr:row>
      <xdr:rowOff>156882</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896471" y="7317441"/>
          <a:ext cx="12483353" cy="8404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224117</xdr:colOff>
      <xdr:row>18</xdr:row>
      <xdr:rowOff>156883</xdr:rowOff>
    </xdr:from>
    <xdr:to>
      <xdr:col>46</xdr:col>
      <xdr:colOff>493059</xdr:colOff>
      <xdr:row>33</xdr:row>
      <xdr:rowOff>33618</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4052176" y="3216089"/>
          <a:ext cx="4022912" cy="2420470"/>
        </a:xfrm>
        <a:prstGeom prst="rect">
          <a:avLst/>
        </a:prstGeom>
        <a:solidFill>
          <a:schemeClr val="tx2">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要確認</a:t>
          </a:r>
          <a:r>
            <a:rPr kumimoji="1" lang="en-US" altLang="ja-JP" sz="2000" b="1">
              <a:solidFill>
                <a:srgbClr val="FF0000"/>
              </a:solidFill>
            </a:rPr>
            <a:t>】</a:t>
          </a:r>
        </a:p>
        <a:p>
          <a:pPr algn="l"/>
          <a:r>
            <a:rPr kumimoji="1" lang="ja-JP" altLang="en-US" sz="2000" b="1">
              <a:solidFill>
                <a:srgbClr val="FF0000"/>
              </a:solidFill>
            </a:rPr>
            <a:t>枠外に「</a:t>
          </a:r>
          <a:r>
            <a:rPr kumimoji="1" lang="en-US" altLang="ja-JP" sz="2000" b="1">
              <a:solidFill>
                <a:srgbClr val="FF0000"/>
              </a:solidFill>
            </a:rPr>
            <a:t>NG</a:t>
          </a:r>
          <a:r>
            <a:rPr kumimoji="1" lang="ja-JP" altLang="en-US" sz="2000" b="1">
              <a:solidFill>
                <a:srgbClr val="FF0000"/>
              </a:solidFill>
            </a:rPr>
            <a:t>」表示が残っていませんか？</a:t>
          </a:r>
          <a:endParaRPr kumimoji="1" lang="en-US" altLang="ja-JP" sz="2000" b="1">
            <a:solidFill>
              <a:srgbClr val="FF0000"/>
            </a:solidFill>
          </a:endParaRPr>
        </a:p>
        <a:p>
          <a:pPr algn="l"/>
          <a:r>
            <a:rPr kumimoji="1" lang="ja-JP" altLang="en-US" sz="2000" b="1">
              <a:solidFill>
                <a:srgbClr val="FF0000"/>
              </a:solidFill>
            </a:rPr>
            <a:t>複数事業では、「</a:t>
          </a:r>
          <a:r>
            <a:rPr kumimoji="1" lang="en-US" altLang="ja-JP" sz="2000" b="1">
              <a:solidFill>
                <a:srgbClr val="FF0000"/>
              </a:solidFill>
            </a:rPr>
            <a:t>NG</a:t>
          </a:r>
          <a:r>
            <a:rPr kumimoji="1" lang="ja-JP" altLang="en-US" sz="2000" b="1">
              <a:solidFill>
                <a:srgbClr val="FF0000"/>
              </a:solidFill>
            </a:rPr>
            <a:t>」表示を解消するよう各個別事業シートを確認してください。</a:t>
          </a:r>
          <a:endParaRPr kumimoji="1" lang="en-US" altLang="ja-JP" sz="2000" b="1">
            <a:solidFill>
              <a:srgbClr val="FF0000"/>
            </a:solidFill>
          </a:endParaRPr>
        </a:p>
        <a:p>
          <a:pPr algn="l"/>
          <a:endParaRPr kumimoji="1" lang="ja-JP" altLang="en-US" sz="20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42</xdr:col>
          <xdr:colOff>0</xdr:colOff>
          <xdr:row>0</xdr:row>
          <xdr:rowOff>0</xdr:rowOff>
        </xdr:from>
        <xdr:to>
          <xdr:col>43</xdr:col>
          <xdr:colOff>9525</xdr:colOff>
          <xdr:row>1</xdr:row>
          <xdr:rowOff>9525</xdr:rowOff>
        </xdr:to>
        <xdr:pic>
          <xdr:nvPicPr>
            <xdr:cNvPr id="2" name="図 1">
              <a:extLst>
                <a:ext uri="{FF2B5EF4-FFF2-40B4-BE49-F238E27FC236}">
                  <a16:creationId xmlns:a16="http://schemas.microsoft.com/office/drawing/2014/main" id="{A29271CC-4D62-01F1-A216-728FE0DB89BB}"/>
                </a:ext>
              </a:extLst>
            </xdr:cNvPr>
            <xdr:cNvPicPr>
              <a:picLocks noChangeAspect="1" noChangeArrowheads="1"/>
              <a:extLst>
                <a:ext uri="{84589F7E-364E-4C9E-8A38-B11213B215E9}">
                  <a14:cameraTool cellRange="$NG$1" spid="_x0000_s21689"/>
                </a:ext>
              </a:extLst>
            </xdr:cNvPicPr>
          </xdr:nvPicPr>
          <xdr:blipFill>
            <a:blip xmlns:r="http://schemas.openxmlformats.org/officeDocument/2006/relationships" r:embed="rId1"/>
            <a:srcRect/>
            <a:stretch>
              <a:fillRect/>
            </a:stretch>
          </xdr:blipFill>
          <xdr:spPr bwMode="auto">
            <a:xfrm>
              <a:off x="14706600" y="0"/>
              <a:ext cx="695325" cy="1809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41</xdr:col>
      <xdr:colOff>238125</xdr:colOff>
      <xdr:row>1</xdr:row>
      <xdr:rowOff>85725</xdr:rowOff>
    </xdr:from>
    <xdr:to>
      <xdr:col>46</xdr:col>
      <xdr:colOff>226922</xdr:colOff>
      <xdr:row>16</xdr:row>
      <xdr:rowOff>108135</xdr:rowOff>
    </xdr:to>
    <xdr:sp macro="" textlink="">
      <xdr:nvSpPr>
        <xdr:cNvPr id="4" name="正方形/長方形 3">
          <a:extLst>
            <a:ext uri="{FF2B5EF4-FFF2-40B4-BE49-F238E27FC236}">
              <a16:creationId xmlns:a16="http://schemas.microsoft.com/office/drawing/2014/main" id="{203AD967-04D1-4CBB-947E-2A0E8FE0B85D}"/>
            </a:ext>
          </a:extLst>
        </xdr:cNvPr>
        <xdr:cNvSpPr/>
      </xdr:nvSpPr>
      <xdr:spPr>
        <a:xfrm>
          <a:off x="13468350" y="257175"/>
          <a:ext cx="3751172" cy="2622735"/>
        </a:xfrm>
        <a:prstGeom prst="rect">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複数の事業がある場合</a:t>
          </a:r>
          <a:r>
            <a:rPr kumimoji="1" lang="en-US" altLang="ja-JP" sz="2000" b="1">
              <a:solidFill>
                <a:sysClr val="windowText" lastClr="000000"/>
              </a:solidFill>
            </a:rPr>
            <a:t>】</a:t>
          </a:r>
        </a:p>
        <a:p>
          <a:pPr algn="l"/>
          <a:r>
            <a:rPr kumimoji="1" lang="ja-JP" altLang="en-US" sz="2000" b="1">
              <a:solidFill>
                <a:srgbClr val="FF0000"/>
              </a:solidFill>
            </a:rPr>
            <a:t>このシートは削除しないこと。</a:t>
          </a:r>
          <a:endParaRPr kumimoji="1" lang="en-US" altLang="ja-JP" sz="2000" b="1">
            <a:solidFill>
              <a:srgbClr val="FF0000"/>
            </a:solidFill>
          </a:endParaRPr>
        </a:p>
        <a:p>
          <a:pPr algn="l"/>
          <a:r>
            <a:rPr kumimoji="1" lang="ja-JP" altLang="en-US" sz="2000" b="1">
              <a:solidFill>
                <a:sysClr val="windowText" lastClr="000000"/>
              </a:solidFill>
            </a:rPr>
            <a:t>黄色セル部分を入力のうえ、</a:t>
          </a:r>
          <a:endParaRPr kumimoji="1" lang="en-US" altLang="ja-JP" sz="2000" b="1">
            <a:solidFill>
              <a:sysClr val="windowText" lastClr="000000"/>
            </a:solidFill>
          </a:endParaRPr>
        </a:p>
        <a:p>
          <a:pPr algn="l"/>
          <a:r>
            <a:rPr kumimoji="1" lang="ja-JP" altLang="en-US" sz="2000" b="1">
              <a:solidFill>
                <a:sysClr val="windowText" lastClr="000000"/>
              </a:solidFill>
            </a:rPr>
            <a:t>集計の状況を確認すること。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366434</xdr:colOff>
      <xdr:row>3</xdr:row>
      <xdr:rowOff>166968</xdr:rowOff>
    </xdr:from>
    <xdr:to>
      <xdr:col>47</xdr:col>
      <xdr:colOff>200025</xdr:colOff>
      <xdr:row>17</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130059" y="595593"/>
          <a:ext cx="3195916" cy="2528607"/>
        </a:xfrm>
        <a:prstGeom prst="rect">
          <a:avLst/>
        </a:prstGeom>
        <a:solidFill>
          <a:schemeClr val="tx2">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要確認</a:t>
          </a:r>
          <a:r>
            <a:rPr kumimoji="1" lang="en-US" altLang="ja-JP" sz="2000" b="1">
              <a:solidFill>
                <a:srgbClr val="FF0000"/>
              </a:solidFill>
            </a:rPr>
            <a:t>】</a:t>
          </a:r>
        </a:p>
        <a:p>
          <a:pPr algn="l"/>
          <a:r>
            <a:rPr kumimoji="1" lang="ja-JP" altLang="en-US" sz="2000" b="1">
              <a:solidFill>
                <a:srgbClr val="FF0000"/>
              </a:solidFill>
            </a:rPr>
            <a:t>枠外に「</a:t>
          </a:r>
          <a:r>
            <a:rPr kumimoji="1" lang="en-US" altLang="ja-JP" sz="2000" b="1">
              <a:solidFill>
                <a:srgbClr val="FF0000"/>
              </a:solidFill>
            </a:rPr>
            <a:t>NG</a:t>
          </a:r>
          <a:r>
            <a:rPr kumimoji="1" lang="ja-JP" altLang="en-US" sz="2000" b="1">
              <a:solidFill>
                <a:srgbClr val="FF0000"/>
              </a:solidFill>
            </a:rPr>
            <a:t>」表示が残っていませんか。</a:t>
          </a:r>
          <a:endParaRPr kumimoji="1" lang="en-US" altLang="ja-JP" sz="2000" b="1">
            <a:solidFill>
              <a:srgbClr val="FF0000"/>
            </a:solidFill>
          </a:endParaRPr>
        </a:p>
        <a:p>
          <a:pPr algn="l"/>
          <a:r>
            <a:rPr kumimoji="1" lang="ja-JP" altLang="en-US" sz="2000" b="1">
              <a:solidFill>
                <a:srgbClr val="FF0000"/>
              </a:solidFill>
            </a:rPr>
            <a:t>全て解消するよう作成してください。</a:t>
          </a:r>
          <a:endParaRPr kumimoji="1" lang="en-US" altLang="ja-JP" sz="20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42</xdr:col>
          <xdr:colOff>142875</xdr:colOff>
          <xdr:row>0</xdr:row>
          <xdr:rowOff>9525</xdr:rowOff>
        </xdr:from>
        <xdr:to>
          <xdr:col>42</xdr:col>
          <xdr:colOff>571501</xdr:colOff>
          <xdr:row>1</xdr:row>
          <xdr:rowOff>50304</xdr:rowOff>
        </xdr:to>
        <xdr:pic>
          <xdr:nvPicPr>
            <xdr:cNvPr id="3" name="図 2">
              <a:extLst>
                <a:ext uri="{FF2B5EF4-FFF2-40B4-BE49-F238E27FC236}">
                  <a16:creationId xmlns:a16="http://schemas.microsoft.com/office/drawing/2014/main" id="{2F770432-ADF0-50C9-9166-B22B985F1F75}"/>
                </a:ext>
              </a:extLst>
            </xdr:cNvPr>
            <xdr:cNvPicPr>
              <a:picLocks noChangeAspect="1" noChangeArrowheads="1"/>
              <a:extLst>
                <a:ext uri="{84589F7E-364E-4C9E-8A38-B11213B215E9}">
                  <a14:cameraTool cellRange="$NG$1" spid="_x0000_s56592"/>
                </a:ext>
              </a:extLst>
            </xdr:cNvPicPr>
          </xdr:nvPicPr>
          <xdr:blipFill>
            <a:blip xmlns:r="http://schemas.openxmlformats.org/officeDocument/2006/relationships" r:embed="rId1"/>
            <a:srcRect/>
            <a:stretch>
              <a:fillRect/>
            </a:stretch>
          </xdr:blipFill>
          <xdr:spPr bwMode="auto">
            <a:xfrm>
              <a:off x="14925675" y="9525"/>
              <a:ext cx="428626" cy="17412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41</xdr:col>
      <xdr:colOff>366434</xdr:colOff>
      <xdr:row>3</xdr:row>
      <xdr:rowOff>166968</xdr:rowOff>
    </xdr:from>
    <xdr:to>
      <xdr:col>47</xdr:col>
      <xdr:colOff>200025</xdr:colOff>
      <xdr:row>17</xdr:row>
      <xdr:rowOff>57150</xdr:rowOff>
    </xdr:to>
    <xdr:sp macro="" textlink="">
      <xdr:nvSpPr>
        <xdr:cNvPr id="2" name="正方形/長方形 1">
          <a:extLst>
            <a:ext uri="{FF2B5EF4-FFF2-40B4-BE49-F238E27FC236}">
              <a16:creationId xmlns:a16="http://schemas.microsoft.com/office/drawing/2014/main" id="{EA2DC508-534F-45B9-8954-1F50512C0E1A}"/>
            </a:ext>
          </a:extLst>
        </xdr:cNvPr>
        <xdr:cNvSpPr/>
      </xdr:nvSpPr>
      <xdr:spPr>
        <a:xfrm>
          <a:off x="14206259" y="605118"/>
          <a:ext cx="3195916" cy="2528607"/>
        </a:xfrm>
        <a:prstGeom prst="rect">
          <a:avLst/>
        </a:prstGeom>
        <a:solidFill>
          <a:schemeClr val="tx2">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2000" b="1">
              <a:solidFill>
                <a:srgbClr val="FF0000"/>
              </a:solidFill>
            </a:rPr>
            <a:t>【</a:t>
          </a:r>
          <a:r>
            <a:rPr kumimoji="1" lang="ja-JP" altLang="en-US" sz="2000" b="1">
              <a:solidFill>
                <a:srgbClr val="FF0000"/>
              </a:solidFill>
            </a:rPr>
            <a:t>要確認</a:t>
          </a:r>
          <a:r>
            <a:rPr kumimoji="1" lang="en-US" altLang="ja-JP" sz="2000" b="1">
              <a:solidFill>
                <a:srgbClr val="FF0000"/>
              </a:solidFill>
            </a:rPr>
            <a:t>】</a:t>
          </a:r>
        </a:p>
        <a:p>
          <a:pPr algn="l"/>
          <a:r>
            <a:rPr kumimoji="1" lang="ja-JP" altLang="en-US" sz="2000" b="1">
              <a:solidFill>
                <a:srgbClr val="FF0000"/>
              </a:solidFill>
            </a:rPr>
            <a:t>枠外に「</a:t>
          </a:r>
          <a:r>
            <a:rPr kumimoji="1" lang="en-US" altLang="ja-JP" sz="2000" b="1">
              <a:solidFill>
                <a:srgbClr val="FF0000"/>
              </a:solidFill>
            </a:rPr>
            <a:t>NG</a:t>
          </a:r>
          <a:r>
            <a:rPr kumimoji="1" lang="ja-JP" altLang="en-US" sz="2000" b="1">
              <a:solidFill>
                <a:srgbClr val="FF0000"/>
              </a:solidFill>
            </a:rPr>
            <a:t>」表示が残っていませんか。</a:t>
          </a:r>
          <a:endParaRPr kumimoji="1" lang="en-US" altLang="ja-JP" sz="2000" b="1">
            <a:solidFill>
              <a:srgbClr val="FF0000"/>
            </a:solidFill>
          </a:endParaRPr>
        </a:p>
        <a:p>
          <a:pPr algn="l"/>
          <a:r>
            <a:rPr kumimoji="1" lang="ja-JP" altLang="en-US" sz="2000" b="1">
              <a:solidFill>
                <a:srgbClr val="FF0000"/>
              </a:solidFill>
            </a:rPr>
            <a:t>全て解消するよう作成してください。</a:t>
          </a:r>
          <a:endParaRPr kumimoji="1" lang="en-US" altLang="ja-JP" sz="20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42</xdr:col>
          <xdr:colOff>142875</xdr:colOff>
          <xdr:row>0</xdr:row>
          <xdr:rowOff>9525</xdr:rowOff>
        </xdr:from>
        <xdr:to>
          <xdr:col>42</xdr:col>
          <xdr:colOff>447675</xdr:colOff>
          <xdr:row>1</xdr:row>
          <xdr:rowOff>9525</xdr:rowOff>
        </xdr:to>
        <xdr:pic>
          <xdr:nvPicPr>
            <xdr:cNvPr id="3" name="図 2">
              <a:extLst>
                <a:ext uri="{FF2B5EF4-FFF2-40B4-BE49-F238E27FC236}">
                  <a16:creationId xmlns:a16="http://schemas.microsoft.com/office/drawing/2014/main" id="{2B2C1E7E-3A69-45A7-832E-9FEF243F132B}"/>
                </a:ext>
              </a:extLst>
            </xdr:cNvPr>
            <xdr:cNvPicPr>
              <a:picLocks noChangeAspect="1" noChangeArrowheads="1"/>
              <a:extLst>
                <a:ext uri="{84589F7E-364E-4C9E-8A38-B11213B215E9}">
                  <a14:cameraTool cellRange="$NG$1" spid="_x0000_s105557"/>
                </a:ext>
              </a:extLst>
            </xdr:cNvPicPr>
          </xdr:nvPicPr>
          <xdr:blipFill>
            <a:blip xmlns:r="http://schemas.openxmlformats.org/officeDocument/2006/relationships" r:embed="rId1"/>
            <a:srcRect/>
            <a:stretch>
              <a:fillRect/>
            </a:stretch>
          </xdr:blipFill>
          <xdr:spPr bwMode="auto">
            <a:xfrm>
              <a:off x="15001875" y="9525"/>
              <a:ext cx="304800" cy="1333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336E-3205-4228-BCCD-DDE28EA927EB}">
  <sheetPr>
    <pageSetUpPr fitToPage="1"/>
  </sheetPr>
  <dimension ref="A1:K17"/>
  <sheetViews>
    <sheetView showGridLines="0" tabSelected="1" zoomScaleNormal="100" zoomScaleSheetLayoutView="85" workbookViewId="0">
      <selection sqref="A1:K1"/>
    </sheetView>
  </sheetViews>
  <sheetFormatPr defaultRowHeight="30" customHeight="1"/>
  <cols>
    <col min="1" max="1" width="3" style="73" customWidth="1"/>
    <col min="2" max="16384" width="9" style="73"/>
  </cols>
  <sheetData>
    <row r="1" spans="1:11" ht="30" customHeight="1">
      <c r="A1" s="156" t="s">
        <v>155</v>
      </c>
      <c r="B1" s="156"/>
      <c r="C1" s="156"/>
      <c r="D1" s="156"/>
      <c r="E1" s="156"/>
      <c r="F1" s="156"/>
      <c r="G1" s="156"/>
      <c r="H1" s="156"/>
      <c r="I1" s="156"/>
      <c r="J1" s="156"/>
      <c r="K1" s="156"/>
    </row>
    <row r="2" spans="1:11" ht="30" customHeight="1"/>
    <row r="3" spans="1:11" ht="30" customHeight="1">
      <c r="B3" s="74" t="s">
        <v>201</v>
      </c>
    </row>
    <row r="4" spans="1:11" ht="30" customHeight="1">
      <c r="B4" s="74" t="s">
        <v>159</v>
      </c>
    </row>
    <row r="5" spans="1:11" ht="30" customHeight="1">
      <c r="B5" s="74" t="s">
        <v>203</v>
      </c>
    </row>
    <row r="6" spans="1:11" ht="30" customHeight="1">
      <c r="B6" s="74" t="s">
        <v>160</v>
      </c>
    </row>
    <row r="7" spans="1:11" ht="30" customHeight="1">
      <c r="B7" s="74" t="s">
        <v>208</v>
      </c>
    </row>
    <row r="8" spans="1:11" ht="30" customHeight="1">
      <c r="B8" s="74" t="s">
        <v>204</v>
      </c>
    </row>
    <row r="9" spans="1:11" ht="30" customHeight="1">
      <c r="B9" s="74" t="s">
        <v>205</v>
      </c>
    </row>
    <row r="10" spans="1:11" ht="30" customHeight="1">
      <c r="B10" s="74" t="s">
        <v>206</v>
      </c>
    </row>
    <row r="11" spans="1:11" ht="30" customHeight="1">
      <c r="B11" s="74" t="s">
        <v>158</v>
      </c>
    </row>
    <row r="12" spans="1:11" ht="30" customHeight="1">
      <c r="B12" s="74" t="s">
        <v>156</v>
      </c>
    </row>
    <row r="13" spans="1:11" ht="30" customHeight="1">
      <c r="B13" s="81" t="s">
        <v>182</v>
      </c>
    </row>
    <row r="14" spans="1:11" ht="30" customHeight="1">
      <c r="B14" s="74"/>
    </row>
    <row r="15" spans="1:11" ht="30" customHeight="1">
      <c r="B15" s="73" t="s">
        <v>157</v>
      </c>
    </row>
    <row r="17" spans="2:2" ht="30" customHeight="1">
      <c r="B17" s="75"/>
    </row>
  </sheetData>
  <mergeCells count="1">
    <mergeCell ref="A1:K1"/>
  </mergeCells>
  <phoneticPr fontId="6"/>
  <printOptions horizontalCentered="1"/>
  <pageMargins left="0.39370078740157483" right="0.39370078740157483" top="0.78740157480314965" bottom="0.78740157480314965"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S81"/>
  <sheetViews>
    <sheetView view="pageBreakPreview" zoomScale="85" zoomScaleNormal="100" zoomScaleSheetLayoutView="85" workbookViewId="0">
      <selection activeCell="E38" sqref="E38:H38"/>
    </sheetView>
  </sheetViews>
  <sheetFormatPr defaultRowHeight="13.5"/>
  <cols>
    <col min="1" max="1" width="9" style="1"/>
    <col min="2" max="2" width="2.625" style="2" customWidth="1"/>
    <col min="3" max="3" width="2.75" style="2" customWidth="1"/>
    <col min="4" max="4" width="8.5" style="2" customWidth="1"/>
    <col min="5" max="5" width="3.75" style="2" customWidth="1"/>
    <col min="6" max="6" width="8.75" style="2" customWidth="1"/>
    <col min="7" max="7" width="8.625"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5.625" style="2" customWidth="1"/>
    <col min="42" max="42" width="13.375" style="3" customWidth="1"/>
    <col min="43" max="45" width="9" style="3"/>
    <col min="46" max="16384" width="9" style="4"/>
  </cols>
  <sheetData>
    <row r="1" spans="3:41">
      <c r="C1" s="77" t="s">
        <v>0</v>
      </c>
      <c r="D1" s="15"/>
      <c r="E1" s="77"/>
      <c r="F1" s="77" t="s">
        <v>164</v>
      </c>
      <c r="G1" s="77"/>
      <c r="AE1" s="188"/>
      <c r="AF1" s="188"/>
      <c r="AG1" s="188"/>
      <c r="AH1" s="188"/>
      <c r="AI1" s="188"/>
      <c r="AJ1" s="188"/>
      <c r="AK1" s="188"/>
      <c r="AL1" s="188"/>
      <c r="AM1" s="188"/>
      <c r="AN1" s="188"/>
    </row>
    <row r="2" spans="3:41">
      <c r="G2" s="189" t="s">
        <v>1</v>
      </c>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90" t="s">
        <v>153</v>
      </c>
      <c r="AK2" s="190"/>
      <c r="AL2" s="190"/>
      <c r="AM2" s="190"/>
      <c r="AN2" s="190"/>
    </row>
    <row r="3" spans="3:41">
      <c r="AJ3" s="194"/>
      <c r="AK3" s="194"/>
      <c r="AL3" s="194"/>
      <c r="AM3" s="194"/>
      <c r="AN3" s="194"/>
    </row>
    <row r="4" spans="3:41">
      <c r="C4" s="157" t="s">
        <v>2</v>
      </c>
      <c r="D4" s="158"/>
      <c r="E4" s="159"/>
      <c r="F4" s="159"/>
      <c r="G4" s="159"/>
      <c r="H4" s="159"/>
      <c r="I4" s="159"/>
      <c r="J4" s="159"/>
      <c r="K4" s="159"/>
      <c r="L4" s="159"/>
      <c r="M4" s="159"/>
      <c r="N4" s="159"/>
      <c r="O4" s="159"/>
      <c r="P4" s="159"/>
      <c r="Q4" s="159"/>
      <c r="R4" s="159"/>
      <c r="S4" s="159"/>
      <c r="T4" s="159"/>
      <c r="U4" s="159"/>
      <c r="V4" s="191"/>
      <c r="W4" s="191"/>
      <c r="X4" s="159"/>
      <c r="Y4" s="158" t="s">
        <v>3</v>
      </c>
      <c r="Z4" s="158"/>
      <c r="AA4" s="158"/>
      <c r="AB4" s="158"/>
      <c r="AC4" s="12"/>
      <c r="AD4" s="5"/>
      <c r="AE4" s="192"/>
      <c r="AF4" s="192"/>
      <c r="AG4" s="192" t="s">
        <v>4</v>
      </c>
      <c r="AH4" s="192"/>
      <c r="AI4" s="192"/>
      <c r="AJ4" s="192"/>
      <c r="AK4" s="193" t="s">
        <v>5</v>
      </c>
      <c r="AL4" s="193"/>
      <c r="AM4" s="5"/>
      <c r="AN4" s="6"/>
    </row>
    <row r="5" spans="3:41">
      <c r="C5" s="157" t="s">
        <v>6</v>
      </c>
      <c r="D5" s="158"/>
      <c r="E5" s="159"/>
      <c r="F5" s="159"/>
      <c r="G5" s="159"/>
      <c r="H5" s="159"/>
      <c r="I5" s="159"/>
      <c r="J5" s="159"/>
      <c r="K5" s="159"/>
      <c r="L5" s="159"/>
      <c r="M5" s="159"/>
      <c r="N5" s="159"/>
      <c r="O5" s="159"/>
      <c r="P5" s="159"/>
      <c r="Q5" s="159"/>
      <c r="R5" s="159"/>
      <c r="S5" s="159"/>
      <c r="T5" s="159"/>
      <c r="U5" s="159"/>
      <c r="V5" s="159"/>
      <c r="W5" s="159"/>
      <c r="X5" s="159"/>
      <c r="Y5" s="160" t="s">
        <v>7</v>
      </c>
      <c r="Z5" s="160"/>
      <c r="AA5" s="160"/>
      <c r="AB5" s="160"/>
      <c r="AC5" s="161"/>
      <c r="AD5" s="161"/>
      <c r="AE5" s="161"/>
      <c r="AF5" s="162"/>
      <c r="AG5" s="163" t="s">
        <v>8</v>
      </c>
      <c r="AH5" s="161"/>
      <c r="AI5" s="161"/>
      <c r="AJ5" s="161"/>
      <c r="AK5" s="161"/>
      <c r="AL5" s="161"/>
      <c r="AM5" s="161"/>
      <c r="AN5" s="162"/>
    </row>
    <row r="6" spans="3:41">
      <c r="C6" s="164" t="s">
        <v>9</v>
      </c>
      <c r="D6" s="165"/>
      <c r="E6" s="170"/>
      <c r="F6" s="171"/>
      <c r="G6" s="171"/>
      <c r="H6" s="171"/>
      <c r="I6" s="171"/>
      <c r="J6" s="171"/>
      <c r="K6" s="171"/>
      <c r="L6" s="171"/>
      <c r="M6" s="171"/>
      <c r="N6" s="171"/>
      <c r="O6" s="171"/>
      <c r="P6" s="171"/>
      <c r="Q6" s="171"/>
      <c r="R6" s="171"/>
      <c r="S6" s="171"/>
      <c r="T6" s="171"/>
      <c r="U6" s="171"/>
      <c r="V6" s="171"/>
      <c r="W6" s="171"/>
      <c r="X6" s="172"/>
      <c r="Y6" s="179"/>
      <c r="Z6" s="179"/>
      <c r="AA6" s="179"/>
      <c r="AB6" s="179"/>
      <c r="AC6" s="179"/>
      <c r="AD6" s="179"/>
      <c r="AE6" s="179"/>
      <c r="AF6" s="180"/>
      <c r="AG6" s="185"/>
      <c r="AH6" s="179"/>
      <c r="AI6" s="179"/>
      <c r="AJ6" s="179"/>
      <c r="AK6" s="179"/>
      <c r="AL6" s="179"/>
      <c r="AM6" s="179"/>
      <c r="AN6" s="180"/>
    </row>
    <row r="7" spans="3:41">
      <c r="C7" s="166"/>
      <c r="D7" s="167"/>
      <c r="E7" s="173"/>
      <c r="F7" s="174"/>
      <c r="G7" s="174"/>
      <c r="H7" s="174"/>
      <c r="I7" s="174"/>
      <c r="J7" s="174"/>
      <c r="K7" s="174"/>
      <c r="L7" s="174"/>
      <c r="M7" s="174"/>
      <c r="N7" s="174"/>
      <c r="O7" s="174"/>
      <c r="P7" s="174"/>
      <c r="Q7" s="174"/>
      <c r="R7" s="174"/>
      <c r="S7" s="174"/>
      <c r="T7" s="174"/>
      <c r="U7" s="174"/>
      <c r="V7" s="174"/>
      <c r="W7" s="174"/>
      <c r="X7" s="175"/>
      <c r="Y7" s="181"/>
      <c r="Z7" s="181"/>
      <c r="AA7" s="181"/>
      <c r="AB7" s="181"/>
      <c r="AC7" s="181"/>
      <c r="AD7" s="181"/>
      <c r="AE7" s="181"/>
      <c r="AF7" s="182"/>
      <c r="AG7" s="186"/>
      <c r="AH7" s="181"/>
      <c r="AI7" s="181"/>
      <c r="AJ7" s="181"/>
      <c r="AK7" s="181"/>
      <c r="AL7" s="181"/>
      <c r="AM7" s="181"/>
      <c r="AN7" s="182"/>
    </row>
    <row r="8" spans="3:41">
      <c r="C8" s="166"/>
      <c r="D8" s="167"/>
      <c r="E8" s="173"/>
      <c r="F8" s="174"/>
      <c r="G8" s="174"/>
      <c r="H8" s="174"/>
      <c r="I8" s="174"/>
      <c r="J8" s="174"/>
      <c r="K8" s="174"/>
      <c r="L8" s="174"/>
      <c r="M8" s="174"/>
      <c r="N8" s="174"/>
      <c r="O8" s="174"/>
      <c r="P8" s="174"/>
      <c r="Q8" s="174"/>
      <c r="R8" s="174"/>
      <c r="S8" s="174"/>
      <c r="T8" s="174"/>
      <c r="U8" s="174"/>
      <c r="V8" s="174"/>
      <c r="W8" s="174"/>
      <c r="X8" s="175"/>
      <c r="Y8" s="181"/>
      <c r="Z8" s="181"/>
      <c r="AA8" s="181"/>
      <c r="AB8" s="181"/>
      <c r="AC8" s="181"/>
      <c r="AD8" s="181"/>
      <c r="AE8" s="181"/>
      <c r="AF8" s="182"/>
      <c r="AG8" s="186"/>
      <c r="AH8" s="181"/>
      <c r="AI8" s="181"/>
      <c r="AJ8" s="181"/>
      <c r="AK8" s="181"/>
      <c r="AL8" s="181"/>
      <c r="AM8" s="181"/>
      <c r="AN8" s="182"/>
    </row>
    <row r="9" spans="3:41" ht="14.25" thickBot="1">
      <c r="C9" s="168"/>
      <c r="D9" s="169"/>
      <c r="E9" s="176"/>
      <c r="F9" s="177"/>
      <c r="G9" s="177"/>
      <c r="H9" s="177"/>
      <c r="I9" s="177"/>
      <c r="J9" s="177"/>
      <c r="K9" s="177"/>
      <c r="L9" s="177"/>
      <c r="M9" s="177"/>
      <c r="N9" s="177"/>
      <c r="O9" s="177"/>
      <c r="P9" s="177"/>
      <c r="Q9" s="177"/>
      <c r="R9" s="177"/>
      <c r="S9" s="177"/>
      <c r="T9" s="177"/>
      <c r="U9" s="177"/>
      <c r="V9" s="177"/>
      <c r="W9" s="177"/>
      <c r="X9" s="178"/>
      <c r="Y9" s="183"/>
      <c r="Z9" s="183"/>
      <c r="AA9" s="183"/>
      <c r="AB9" s="183"/>
      <c r="AC9" s="183"/>
      <c r="AD9" s="183"/>
      <c r="AE9" s="183"/>
      <c r="AF9" s="184"/>
      <c r="AG9" s="187"/>
      <c r="AH9" s="183"/>
      <c r="AI9" s="183"/>
      <c r="AJ9" s="183"/>
      <c r="AK9" s="183"/>
      <c r="AL9" s="183"/>
      <c r="AM9" s="183"/>
      <c r="AN9" s="184"/>
    </row>
    <row r="10" spans="3:41" ht="14.25" thickTop="1">
      <c r="C10" s="204"/>
      <c r="D10" s="205"/>
      <c r="E10" s="205"/>
      <c r="F10" s="206"/>
      <c r="G10" s="186" t="s">
        <v>10</v>
      </c>
      <c r="H10" s="181"/>
      <c r="I10" s="181"/>
      <c r="J10" s="182"/>
      <c r="K10" s="207" t="s">
        <v>11</v>
      </c>
      <c r="L10" s="207"/>
      <c r="M10" s="207"/>
      <c r="N10" s="207"/>
      <c r="O10" s="207"/>
      <c r="P10" s="207"/>
      <c r="Q10" s="207"/>
      <c r="R10" s="207"/>
      <c r="S10" s="207"/>
      <c r="T10" s="207"/>
      <c r="U10" s="207"/>
      <c r="V10" s="207"/>
      <c r="W10" s="207"/>
      <c r="X10" s="207"/>
      <c r="Y10" s="208"/>
      <c r="Z10" s="208"/>
      <c r="AA10" s="208"/>
      <c r="AB10" s="209"/>
      <c r="AC10" s="161" t="s">
        <v>12</v>
      </c>
      <c r="AD10" s="161"/>
      <c r="AE10" s="161"/>
      <c r="AF10" s="161"/>
      <c r="AG10" s="205"/>
      <c r="AH10" s="205"/>
      <c r="AI10" s="205"/>
      <c r="AJ10" s="205"/>
      <c r="AK10" s="205"/>
      <c r="AL10" s="205"/>
      <c r="AM10" s="205"/>
      <c r="AN10" s="206"/>
    </row>
    <row r="11" spans="3:41">
      <c r="C11" s="210" t="s">
        <v>13</v>
      </c>
      <c r="D11" s="211"/>
      <c r="E11" s="161"/>
      <c r="F11" s="162"/>
      <c r="G11" s="186"/>
      <c r="H11" s="181"/>
      <c r="I11" s="181"/>
      <c r="J11" s="182"/>
      <c r="K11" s="212"/>
      <c r="L11" s="213"/>
      <c r="M11" s="214"/>
      <c r="N11" s="215" t="s">
        <v>14</v>
      </c>
      <c r="O11" s="216"/>
      <c r="P11" s="216"/>
      <c r="Q11" s="215" t="s">
        <v>15</v>
      </c>
      <c r="R11" s="216"/>
      <c r="S11" s="216"/>
      <c r="T11" s="217"/>
      <c r="U11" s="218" t="s">
        <v>16</v>
      </c>
      <c r="V11" s="160"/>
      <c r="W11" s="160"/>
      <c r="X11" s="219"/>
      <c r="Y11" s="160" t="s">
        <v>17</v>
      </c>
      <c r="Z11" s="160"/>
      <c r="AA11" s="160"/>
      <c r="AB11" s="219"/>
      <c r="AC11" s="160" t="s">
        <v>18</v>
      </c>
      <c r="AD11" s="160"/>
      <c r="AE11" s="160"/>
      <c r="AF11" s="219"/>
      <c r="AG11" s="226"/>
      <c r="AH11" s="227"/>
      <c r="AI11" s="228" t="s">
        <v>19</v>
      </c>
      <c r="AJ11" s="229"/>
      <c r="AK11" s="230" t="str">
        <f>IF(AG11="","",IF(AG11=12,1,AG11+1))</f>
        <v/>
      </c>
      <c r="AL11" s="231"/>
      <c r="AM11" s="228" t="s">
        <v>20</v>
      </c>
      <c r="AN11" s="229"/>
    </row>
    <row r="12" spans="3:41">
      <c r="C12" s="195"/>
      <c r="D12" s="196"/>
      <c r="E12" s="197"/>
      <c r="F12" s="198"/>
      <c r="G12" s="199"/>
      <c r="H12" s="200"/>
      <c r="I12" s="200"/>
      <c r="J12" s="201"/>
      <c r="K12" s="202"/>
      <c r="L12" s="203"/>
      <c r="M12" s="203"/>
      <c r="N12" s="203"/>
      <c r="O12" s="203"/>
      <c r="P12" s="203"/>
      <c r="Q12" s="220"/>
      <c r="R12" s="221"/>
      <c r="S12" s="221"/>
      <c r="T12" s="222"/>
      <c r="U12" s="223"/>
      <c r="V12" s="223"/>
      <c r="W12" s="223"/>
      <c r="X12" s="224"/>
      <c r="Y12" s="223"/>
      <c r="Z12" s="223"/>
      <c r="AA12" s="223"/>
      <c r="AB12" s="224"/>
      <c r="AC12" s="225"/>
      <c r="AD12" s="223"/>
      <c r="AE12" s="223"/>
      <c r="AF12" s="224"/>
      <c r="AG12" s="225"/>
      <c r="AH12" s="223"/>
      <c r="AI12" s="223"/>
      <c r="AJ12" s="224"/>
      <c r="AK12" s="221"/>
      <c r="AL12" s="221"/>
      <c r="AM12" s="221"/>
      <c r="AN12" s="222"/>
      <c r="AO12" s="7" t="str">
        <f>IF(AND(K12=SUM(U12:AB12),K12=SUM(AC12:AN12)),"OK","NG")</f>
        <v>OK</v>
      </c>
    </row>
    <row r="13" spans="3:41">
      <c r="C13" s="195"/>
      <c r="D13" s="196"/>
      <c r="E13" s="197"/>
      <c r="F13" s="198"/>
      <c r="G13" s="199"/>
      <c r="H13" s="200"/>
      <c r="I13" s="200"/>
      <c r="J13" s="201"/>
      <c r="K13" s="202"/>
      <c r="L13" s="203"/>
      <c r="M13" s="203"/>
      <c r="N13" s="203"/>
      <c r="O13" s="203"/>
      <c r="P13" s="203"/>
      <c r="Q13" s="220"/>
      <c r="R13" s="221"/>
      <c r="S13" s="221"/>
      <c r="T13" s="222"/>
      <c r="U13" s="223"/>
      <c r="V13" s="223"/>
      <c r="W13" s="223"/>
      <c r="X13" s="224"/>
      <c r="Y13" s="223"/>
      <c r="Z13" s="223"/>
      <c r="AA13" s="223"/>
      <c r="AB13" s="224"/>
      <c r="AC13" s="225"/>
      <c r="AD13" s="223"/>
      <c r="AE13" s="223"/>
      <c r="AF13" s="224"/>
      <c r="AG13" s="225"/>
      <c r="AH13" s="223"/>
      <c r="AI13" s="223"/>
      <c r="AJ13" s="224"/>
      <c r="AK13" s="221"/>
      <c r="AL13" s="221"/>
      <c r="AM13" s="221"/>
      <c r="AN13" s="222"/>
      <c r="AO13" s="7" t="str">
        <f t="shared" ref="AO13:AO18" si="0">IF(AND(K13=SUM(U13:AB13),K13=SUM(AC13:AN13)),"OK","NG")</f>
        <v>OK</v>
      </c>
    </row>
    <row r="14" spans="3:41">
      <c r="C14" s="195"/>
      <c r="D14" s="196"/>
      <c r="E14" s="197"/>
      <c r="F14" s="198"/>
      <c r="G14" s="199"/>
      <c r="H14" s="200"/>
      <c r="I14" s="200"/>
      <c r="J14" s="201"/>
      <c r="K14" s="202"/>
      <c r="L14" s="203"/>
      <c r="M14" s="203"/>
      <c r="N14" s="203"/>
      <c r="O14" s="203"/>
      <c r="P14" s="203"/>
      <c r="Q14" s="220"/>
      <c r="R14" s="221"/>
      <c r="S14" s="221"/>
      <c r="T14" s="222"/>
      <c r="U14" s="223"/>
      <c r="V14" s="223"/>
      <c r="W14" s="223"/>
      <c r="X14" s="224"/>
      <c r="Y14" s="223"/>
      <c r="Z14" s="223"/>
      <c r="AA14" s="223"/>
      <c r="AB14" s="224"/>
      <c r="AC14" s="225"/>
      <c r="AD14" s="223"/>
      <c r="AE14" s="223"/>
      <c r="AF14" s="224"/>
      <c r="AG14" s="225"/>
      <c r="AH14" s="223"/>
      <c r="AI14" s="223"/>
      <c r="AJ14" s="224"/>
      <c r="AK14" s="221"/>
      <c r="AL14" s="221"/>
      <c r="AM14" s="221"/>
      <c r="AN14" s="222"/>
      <c r="AO14" s="7" t="str">
        <f t="shared" si="0"/>
        <v>OK</v>
      </c>
    </row>
    <row r="15" spans="3:41">
      <c r="C15" s="195"/>
      <c r="D15" s="196"/>
      <c r="E15" s="197"/>
      <c r="F15" s="198"/>
      <c r="G15" s="232"/>
      <c r="H15" s="233"/>
      <c r="I15" s="233"/>
      <c r="J15" s="201"/>
      <c r="K15" s="234"/>
      <c r="L15" s="234"/>
      <c r="M15" s="235"/>
      <c r="N15" s="220"/>
      <c r="O15" s="221"/>
      <c r="P15" s="202"/>
      <c r="Q15" s="221"/>
      <c r="R15" s="221"/>
      <c r="S15" s="221"/>
      <c r="T15" s="222"/>
      <c r="U15" s="236"/>
      <c r="V15" s="236"/>
      <c r="W15" s="236"/>
      <c r="X15" s="237"/>
      <c r="Y15" s="223"/>
      <c r="Z15" s="223"/>
      <c r="AA15" s="223"/>
      <c r="AB15" s="224"/>
      <c r="AC15" s="225"/>
      <c r="AD15" s="223"/>
      <c r="AE15" s="223"/>
      <c r="AF15" s="224"/>
      <c r="AG15" s="225"/>
      <c r="AH15" s="223"/>
      <c r="AI15" s="223"/>
      <c r="AJ15" s="224"/>
      <c r="AK15" s="221"/>
      <c r="AL15" s="221"/>
      <c r="AM15" s="221"/>
      <c r="AN15" s="222"/>
      <c r="AO15" s="7" t="str">
        <f t="shared" si="0"/>
        <v>OK</v>
      </c>
    </row>
    <row r="16" spans="3:41">
      <c r="C16" s="195"/>
      <c r="D16" s="196"/>
      <c r="E16" s="197"/>
      <c r="F16" s="198"/>
      <c r="G16" s="232"/>
      <c r="H16" s="233"/>
      <c r="I16" s="233"/>
      <c r="J16" s="201"/>
      <c r="K16" s="221"/>
      <c r="L16" s="221"/>
      <c r="M16" s="202"/>
      <c r="N16" s="220"/>
      <c r="O16" s="221"/>
      <c r="P16" s="202"/>
      <c r="Q16" s="221"/>
      <c r="R16" s="221"/>
      <c r="S16" s="221"/>
      <c r="T16" s="221"/>
      <c r="U16" s="225"/>
      <c r="V16" s="223"/>
      <c r="W16" s="223"/>
      <c r="X16" s="224"/>
      <c r="Y16" s="223"/>
      <c r="Z16" s="223"/>
      <c r="AA16" s="223"/>
      <c r="AB16" s="224"/>
      <c r="AC16" s="225"/>
      <c r="AD16" s="223"/>
      <c r="AE16" s="223"/>
      <c r="AF16" s="224"/>
      <c r="AG16" s="225"/>
      <c r="AH16" s="223"/>
      <c r="AI16" s="223"/>
      <c r="AJ16" s="224"/>
      <c r="AK16" s="221"/>
      <c r="AL16" s="221"/>
      <c r="AM16" s="221"/>
      <c r="AN16" s="222"/>
      <c r="AO16" s="7" t="str">
        <f t="shared" si="0"/>
        <v>OK</v>
      </c>
    </row>
    <row r="17" spans="2:43">
      <c r="C17" s="195"/>
      <c r="D17" s="196"/>
      <c r="E17" s="197"/>
      <c r="F17" s="198"/>
      <c r="G17" s="232"/>
      <c r="H17" s="233"/>
      <c r="I17" s="233"/>
      <c r="J17" s="201"/>
      <c r="K17" s="221"/>
      <c r="L17" s="221"/>
      <c r="M17" s="202"/>
      <c r="N17" s="220"/>
      <c r="O17" s="221"/>
      <c r="P17" s="221"/>
      <c r="Q17" s="220"/>
      <c r="R17" s="221"/>
      <c r="S17" s="221"/>
      <c r="T17" s="222"/>
      <c r="U17" s="238"/>
      <c r="V17" s="238"/>
      <c r="W17" s="238"/>
      <c r="X17" s="239"/>
      <c r="Y17" s="223"/>
      <c r="Z17" s="223"/>
      <c r="AA17" s="223"/>
      <c r="AB17" s="224"/>
      <c r="AC17" s="225"/>
      <c r="AD17" s="223"/>
      <c r="AE17" s="223"/>
      <c r="AF17" s="224"/>
      <c r="AG17" s="225"/>
      <c r="AH17" s="223"/>
      <c r="AI17" s="223"/>
      <c r="AJ17" s="224"/>
      <c r="AK17" s="221"/>
      <c r="AL17" s="221"/>
      <c r="AM17" s="221"/>
      <c r="AN17" s="222"/>
      <c r="AO17" s="7" t="str">
        <f t="shared" si="0"/>
        <v>OK</v>
      </c>
    </row>
    <row r="18" spans="2:43">
      <c r="C18" s="195"/>
      <c r="D18" s="196"/>
      <c r="E18" s="197"/>
      <c r="F18" s="198"/>
      <c r="G18" s="232"/>
      <c r="H18" s="233"/>
      <c r="I18" s="233"/>
      <c r="J18" s="201"/>
      <c r="K18" s="221"/>
      <c r="L18" s="221"/>
      <c r="M18" s="202"/>
      <c r="N18" s="220"/>
      <c r="O18" s="221"/>
      <c r="P18" s="221"/>
      <c r="Q18" s="220"/>
      <c r="R18" s="221"/>
      <c r="S18" s="221"/>
      <c r="T18" s="222"/>
      <c r="U18" s="238"/>
      <c r="V18" s="238"/>
      <c r="W18" s="238"/>
      <c r="X18" s="239"/>
      <c r="Y18" s="223"/>
      <c r="Z18" s="223"/>
      <c r="AA18" s="223"/>
      <c r="AB18" s="224"/>
      <c r="AC18" s="225"/>
      <c r="AD18" s="223"/>
      <c r="AE18" s="223"/>
      <c r="AF18" s="224"/>
      <c r="AG18" s="225"/>
      <c r="AH18" s="223"/>
      <c r="AI18" s="223"/>
      <c r="AJ18" s="224"/>
      <c r="AK18" s="221"/>
      <c r="AL18" s="221"/>
      <c r="AM18" s="221"/>
      <c r="AN18" s="222"/>
      <c r="AO18" s="7" t="str">
        <f t="shared" si="0"/>
        <v>OK</v>
      </c>
    </row>
    <row r="19" spans="2:43" ht="14.25" thickBot="1">
      <c r="C19" s="257" t="s">
        <v>21</v>
      </c>
      <c r="D19" s="258"/>
      <c r="E19" s="259"/>
      <c r="F19" s="259"/>
      <c r="G19" s="259"/>
      <c r="H19" s="259"/>
      <c r="I19" s="259"/>
      <c r="J19" s="8" t="s">
        <v>22</v>
      </c>
      <c r="K19" s="260">
        <f>SUM(K12:M18)</f>
        <v>0</v>
      </c>
      <c r="L19" s="261"/>
      <c r="M19" s="261"/>
      <c r="N19" s="261">
        <f>SUM(N12:P18)</f>
        <v>0</v>
      </c>
      <c r="O19" s="261"/>
      <c r="P19" s="261"/>
      <c r="Q19" s="261">
        <f>SUM(Q12:T18)</f>
        <v>0</v>
      </c>
      <c r="R19" s="261"/>
      <c r="S19" s="261"/>
      <c r="T19" s="262"/>
      <c r="U19" s="263">
        <f>SUM(U12:X18)</f>
        <v>0</v>
      </c>
      <c r="V19" s="264"/>
      <c r="W19" s="264"/>
      <c r="X19" s="265"/>
      <c r="Y19" s="247">
        <f>SUM(Y12:AB18)</f>
        <v>0</v>
      </c>
      <c r="Z19" s="248"/>
      <c r="AA19" s="248"/>
      <c r="AB19" s="249"/>
      <c r="AC19" s="247">
        <f>SUM(AC12:AF18)</f>
        <v>0</v>
      </c>
      <c r="AD19" s="248"/>
      <c r="AE19" s="248"/>
      <c r="AF19" s="249"/>
      <c r="AG19" s="247">
        <f>SUM(AG12:AJ18)</f>
        <v>0</v>
      </c>
      <c r="AH19" s="248"/>
      <c r="AI19" s="248"/>
      <c r="AJ19" s="249"/>
      <c r="AK19" s="247">
        <f>SUM(AK12:AN18)</f>
        <v>0</v>
      </c>
      <c r="AL19" s="248"/>
      <c r="AM19" s="248"/>
      <c r="AN19" s="249"/>
    </row>
    <row r="20" spans="2:43" ht="14.25" thickTop="1">
      <c r="C20" s="250" t="s">
        <v>23</v>
      </c>
      <c r="D20" s="251"/>
      <c r="E20" s="251"/>
      <c r="F20" s="205"/>
      <c r="G20" s="205"/>
      <c r="H20" s="205"/>
      <c r="I20" s="205"/>
      <c r="J20" s="206"/>
      <c r="K20" s="252" t="s">
        <v>24</v>
      </c>
      <c r="L20" s="252"/>
      <c r="M20" s="252"/>
      <c r="N20" s="253"/>
      <c r="O20" s="253"/>
      <c r="P20" s="253"/>
      <c r="Q20" s="253"/>
      <c r="R20" s="253"/>
      <c r="S20" s="253"/>
      <c r="T20" s="253"/>
      <c r="U20" s="252"/>
      <c r="V20" s="252"/>
      <c r="W20" s="252"/>
      <c r="X20" s="252"/>
      <c r="Y20" s="252"/>
      <c r="Z20" s="252"/>
      <c r="AA20" s="252"/>
      <c r="AB20" s="252"/>
      <c r="AC20" s="254" t="s">
        <v>25</v>
      </c>
      <c r="AD20" s="255"/>
      <c r="AE20" s="255"/>
      <c r="AF20" s="255"/>
      <c r="AG20" s="255"/>
      <c r="AH20" s="255"/>
      <c r="AI20" s="255"/>
      <c r="AJ20" s="255"/>
      <c r="AK20" s="255"/>
      <c r="AL20" s="255"/>
      <c r="AM20" s="255"/>
      <c r="AN20" s="256"/>
    </row>
    <row r="21" spans="2:43">
      <c r="C21" s="244" t="s">
        <v>26</v>
      </c>
      <c r="D21" s="244"/>
      <c r="E21" s="210"/>
      <c r="F21" s="218" t="s">
        <v>27</v>
      </c>
      <c r="G21" s="160"/>
      <c r="H21" s="160"/>
      <c r="I21" s="160"/>
      <c r="J21" s="219"/>
      <c r="K21" s="212" t="s">
        <v>28</v>
      </c>
      <c r="L21" s="213"/>
      <c r="M21" s="214"/>
      <c r="N21" s="245" t="s">
        <v>14</v>
      </c>
      <c r="O21" s="161"/>
      <c r="P21" s="246"/>
      <c r="Q21" s="245" t="s">
        <v>15</v>
      </c>
      <c r="R21" s="161"/>
      <c r="S21" s="161"/>
      <c r="T21" s="162"/>
      <c r="U21" s="218" t="s">
        <v>16</v>
      </c>
      <c r="V21" s="160"/>
      <c r="W21" s="160"/>
      <c r="X21" s="219"/>
      <c r="Y21" s="218" t="s">
        <v>17</v>
      </c>
      <c r="Z21" s="160"/>
      <c r="AA21" s="160"/>
      <c r="AB21" s="219"/>
      <c r="AC21" s="218" t="s">
        <v>18</v>
      </c>
      <c r="AD21" s="160"/>
      <c r="AE21" s="160"/>
      <c r="AF21" s="219"/>
      <c r="AG21" s="240" t="str">
        <f>IF(AG11="","",AG11)</f>
        <v/>
      </c>
      <c r="AH21" s="241"/>
      <c r="AI21" s="228" t="s">
        <v>19</v>
      </c>
      <c r="AJ21" s="229"/>
      <c r="AK21" s="240" t="str">
        <f>IF(AK11="","",AK11)</f>
        <v/>
      </c>
      <c r="AL21" s="241"/>
      <c r="AM21" s="242" t="s">
        <v>20</v>
      </c>
      <c r="AN21" s="243"/>
    </row>
    <row r="22" spans="2:43">
      <c r="C22" s="266" t="s">
        <v>29</v>
      </c>
      <c r="D22" s="268" t="s">
        <v>30</v>
      </c>
      <c r="E22" s="269"/>
      <c r="F22" s="270"/>
      <c r="G22" s="271"/>
      <c r="H22" s="271"/>
      <c r="I22" s="271"/>
      <c r="J22" s="9" t="s">
        <v>31</v>
      </c>
      <c r="K22" s="272"/>
      <c r="L22" s="221"/>
      <c r="M22" s="202"/>
      <c r="N22" s="220"/>
      <c r="O22" s="221"/>
      <c r="P22" s="202"/>
      <c r="Q22" s="221"/>
      <c r="R22" s="221"/>
      <c r="S22" s="221"/>
      <c r="T22" s="222"/>
      <c r="U22" s="223"/>
      <c r="V22" s="223"/>
      <c r="W22" s="223"/>
      <c r="X22" s="224"/>
      <c r="Y22" s="223"/>
      <c r="Z22" s="223"/>
      <c r="AA22" s="223"/>
      <c r="AB22" s="224"/>
      <c r="AC22" s="225"/>
      <c r="AD22" s="223"/>
      <c r="AE22" s="223"/>
      <c r="AF22" s="224"/>
      <c r="AG22" s="223"/>
      <c r="AH22" s="223"/>
      <c r="AI22" s="223"/>
      <c r="AJ22" s="224"/>
      <c r="AK22" s="221"/>
      <c r="AL22" s="221"/>
      <c r="AM22" s="221"/>
      <c r="AN22" s="222"/>
      <c r="AO22" s="7" t="str">
        <f t="shared" ref="AO22:AO33" si="1">IF(AND(K22=SUM(U22:AB22),K22=SUM(AC22:AN22)),"OK","NG")</f>
        <v>OK</v>
      </c>
      <c r="AQ22" s="10" t="s">
        <v>32</v>
      </c>
    </row>
    <row r="23" spans="2:43">
      <c r="C23" s="267"/>
      <c r="D23" s="273" t="s">
        <v>33</v>
      </c>
      <c r="E23" s="192"/>
      <c r="F23" s="270"/>
      <c r="G23" s="271"/>
      <c r="H23" s="271"/>
      <c r="I23" s="271"/>
      <c r="J23" s="9" t="s">
        <v>34</v>
      </c>
      <c r="K23" s="272"/>
      <c r="L23" s="221"/>
      <c r="M23" s="202"/>
      <c r="N23" s="220"/>
      <c r="O23" s="221"/>
      <c r="P23" s="202"/>
      <c r="Q23" s="221"/>
      <c r="R23" s="221"/>
      <c r="S23" s="221"/>
      <c r="T23" s="222"/>
      <c r="U23" s="223"/>
      <c r="V23" s="223"/>
      <c r="W23" s="223"/>
      <c r="X23" s="224"/>
      <c r="Y23" s="223"/>
      <c r="Z23" s="223"/>
      <c r="AA23" s="223"/>
      <c r="AB23" s="224"/>
      <c r="AC23" s="274"/>
      <c r="AD23" s="238"/>
      <c r="AE23" s="238"/>
      <c r="AF23" s="239"/>
      <c r="AG23" s="225"/>
      <c r="AH23" s="223"/>
      <c r="AI23" s="223"/>
      <c r="AJ23" s="224"/>
      <c r="AK23" s="221"/>
      <c r="AL23" s="221"/>
      <c r="AM23" s="221"/>
      <c r="AN23" s="222"/>
      <c r="AO23" s="7" t="str">
        <f t="shared" si="1"/>
        <v>OK</v>
      </c>
      <c r="AQ23" s="10" t="s">
        <v>35</v>
      </c>
    </row>
    <row r="24" spans="2:43">
      <c r="C24" s="267"/>
      <c r="D24" s="273"/>
      <c r="E24" s="192"/>
      <c r="F24" s="270"/>
      <c r="G24" s="271"/>
      <c r="H24" s="271"/>
      <c r="I24" s="271"/>
      <c r="J24" s="9" t="s">
        <v>36</v>
      </c>
      <c r="K24" s="272"/>
      <c r="L24" s="221"/>
      <c r="M24" s="202"/>
      <c r="N24" s="220"/>
      <c r="O24" s="221"/>
      <c r="P24" s="202"/>
      <c r="Q24" s="221"/>
      <c r="R24" s="221"/>
      <c r="S24" s="221"/>
      <c r="T24" s="222"/>
      <c r="U24" s="223"/>
      <c r="V24" s="223"/>
      <c r="W24" s="223"/>
      <c r="X24" s="224"/>
      <c r="Y24" s="223"/>
      <c r="Z24" s="223"/>
      <c r="AA24" s="223"/>
      <c r="AB24" s="224"/>
      <c r="AC24" s="225"/>
      <c r="AD24" s="223"/>
      <c r="AE24" s="223"/>
      <c r="AF24" s="224"/>
      <c r="AG24" s="225"/>
      <c r="AH24" s="223"/>
      <c r="AI24" s="223"/>
      <c r="AJ24" s="224"/>
      <c r="AK24" s="221"/>
      <c r="AL24" s="221"/>
      <c r="AM24" s="221"/>
      <c r="AN24" s="222"/>
      <c r="AO24" s="7" t="str">
        <f t="shared" si="1"/>
        <v>OK</v>
      </c>
      <c r="AQ24" s="10" t="s">
        <v>37</v>
      </c>
    </row>
    <row r="25" spans="2:43">
      <c r="C25" s="267"/>
      <c r="D25" s="273"/>
      <c r="E25" s="192"/>
      <c r="F25" s="270"/>
      <c r="G25" s="271"/>
      <c r="H25" s="271"/>
      <c r="I25" s="271"/>
      <c r="J25" s="9" t="s">
        <v>38</v>
      </c>
      <c r="K25" s="272"/>
      <c r="L25" s="221"/>
      <c r="M25" s="202"/>
      <c r="N25" s="220"/>
      <c r="O25" s="221"/>
      <c r="P25" s="202"/>
      <c r="Q25" s="221"/>
      <c r="R25" s="221"/>
      <c r="S25" s="221"/>
      <c r="T25" s="222"/>
      <c r="U25" s="223"/>
      <c r="V25" s="223"/>
      <c r="W25" s="223"/>
      <c r="X25" s="224"/>
      <c r="Y25" s="223"/>
      <c r="Z25" s="223"/>
      <c r="AA25" s="223"/>
      <c r="AB25" s="224"/>
      <c r="AC25" s="225"/>
      <c r="AD25" s="223"/>
      <c r="AE25" s="223"/>
      <c r="AF25" s="224"/>
      <c r="AG25" s="225"/>
      <c r="AH25" s="223"/>
      <c r="AI25" s="223"/>
      <c r="AJ25" s="224"/>
      <c r="AK25" s="221"/>
      <c r="AL25" s="221"/>
      <c r="AM25" s="221"/>
      <c r="AN25" s="222"/>
      <c r="AO25" s="7" t="str">
        <f t="shared" si="1"/>
        <v>OK</v>
      </c>
      <c r="AQ25" s="10" t="s">
        <v>39</v>
      </c>
    </row>
    <row r="26" spans="2:43" ht="13.5" customHeight="1">
      <c r="B26" s="11" t="str">
        <f>IF(AND(K26&lt;=K41,SUM(K26:M29)&lt;=K40,K26&lt;=SUM(N43:P46),SUM(K26:M29)&lt;=SUM(I43:L46)),"OK","NG")</f>
        <v>OK</v>
      </c>
      <c r="C26" s="279" t="s">
        <v>40</v>
      </c>
      <c r="D26" s="191" t="s">
        <v>41</v>
      </c>
      <c r="E26" s="242"/>
      <c r="F26" s="273" t="s">
        <v>42</v>
      </c>
      <c r="G26" s="192"/>
      <c r="H26" s="192"/>
      <c r="I26" s="192"/>
      <c r="J26" s="9" t="s">
        <v>43</v>
      </c>
      <c r="K26" s="272"/>
      <c r="L26" s="221"/>
      <c r="M26" s="202"/>
      <c r="N26" s="220"/>
      <c r="O26" s="221"/>
      <c r="P26" s="202"/>
      <c r="Q26" s="221"/>
      <c r="R26" s="221"/>
      <c r="S26" s="221"/>
      <c r="T26" s="222"/>
      <c r="U26" s="223"/>
      <c r="V26" s="223"/>
      <c r="W26" s="223"/>
      <c r="X26" s="224"/>
      <c r="Y26" s="223"/>
      <c r="Z26" s="223"/>
      <c r="AA26" s="223"/>
      <c r="AB26" s="224"/>
      <c r="AC26" s="225"/>
      <c r="AD26" s="223"/>
      <c r="AE26" s="223"/>
      <c r="AF26" s="224"/>
      <c r="AG26" s="225"/>
      <c r="AH26" s="223"/>
      <c r="AI26" s="223"/>
      <c r="AJ26" s="224"/>
      <c r="AK26" s="221"/>
      <c r="AL26" s="221"/>
      <c r="AM26" s="221"/>
      <c r="AN26" s="222"/>
      <c r="AO26" s="7" t="str">
        <f t="shared" si="1"/>
        <v>OK</v>
      </c>
      <c r="AQ26" s="10" t="s">
        <v>75</v>
      </c>
    </row>
    <row r="27" spans="2:43" ht="13.5" customHeight="1">
      <c r="B27" s="11"/>
      <c r="C27" s="280"/>
      <c r="D27" s="282"/>
      <c r="E27" s="207"/>
      <c r="F27" s="268" t="s">
        <v>154</v>
      </c>
      <c r="G27" s="269"/>
      <c r="H27" s="269"/>
      <c r="I27" s="269"/>
      <c r="J27" s="392"/>
      <c r="K27" s="275"/>
      <c r="L27" s="276"/>
      <c r="M27" s="391"/>
      <c r="N27" s="278"/>
      <c r="O27" s="276"/>
      <c r="P27" s="391"/>
      <c r="Q27" s="278"/>
      <c r="R27" s="276"/>
      <c r="S27" s="276"/>
      <c r="T27" s="277"/>
      <c r="U27" s="275"/>
      <c r="V27" s="276"/>
      <c r="W27" s="276"/>
      <c r="X27" s="277"/>
      <c r="Y27" s="275"/>
      <c r="Z27" s="276"/>
      <c r="AA27" s="276"/>
      <c r="AB27" s="277"/>
      <c r="AC27" s="275"/>
      <c r="AD27" s="276"/>
      <c r="AE27" s="276"/>
      <c r="AF27" s="277"/>
      <c r="AG27" s="275"/>
      <c r="AH27" s="276"/>
      <c r="AI27" s="276"/>
      <c r="AJ27" s="277"/>
      <c r="AK27" s="275"/>
      <c r="AL27" s="276"/>
      <c r="AM27" s="276"/>
      <c r="AN27" s="277"/>
      <c r="AO27" s="72"/>
      <c r="AQ27" s="10"/>
    </row>
    <row r="28" spans="2:43" ht="13.5" customHeight="1">
      <c r="C28" s="280"/>
      <c r="D28" s="283"/>
      <c r="E28" s="208"/>
      <c r="F28" s="273"/>
      <c r="G28" s="192"/>
      <c r="H28" s="192"/>
      <c r="I28" s="192"/>
      <c r="J28" s="9" t="s">
        <v>44</v>
      </c>
      <c r="K28" s="272"/>
      <c r="L28" s="221"/>
      <c r="M28" s="202"/>
      <c r="N28" s="220"/>
      <c r="O28" s="221"/>
      <c r="P28" s="202"/>
      <c r="Q28" s="221"/>
      <c r="R28" s="221"/>
      <c r="S28" s="221"/>
      <c r="T28" s="222"/>
      <c r="U28" s="223"/>
      <c r="V28" s="223"/>
      <c r="W28" s="223"/>
      <c r="X28" s="224"/>
      <c r="Y28" s="223"/>
      <c r="Z28" s="223"/>
      <c r="AA28" s="223"/>
      <c r="AB28" s="224"/>
      <c r="AC28" s="225"/>
      <c r="AD28" s="223"/>
      <c r="AE28" s="223"/>
      <c r="AF28" s="224"/>
      <c r="AG28" s="225"/>
      <c r="AH28" s="223"/>
      <c r="AI28" s="223"/>
      <c r="AJ28" s="224"/>
      <c r="AK28" s="221"/>
      <c r="AL28" s="221"/>
      <c r="AM28" s="221"/>
      <c r="AN28" s="222"/>
      <c r="AO28" s="7" t="str">
        <f t="shared" si="1"/>
        <v>OK</v>
      </c>
      <c r="AQ28" s="10"/>
    </row>
    <row r="29" spans="2:43" ht="13.5" customHeight="1">
      <c r="C29" s="281"/>
      <c r="D29" s="273" t="s">
        <v>46</v>
      </c>
      <c r="E29" s="192"/>
      <c r="F29" s="273"/>
      <c r="G29" s="192"/>
      <c r="H29" s="192"/>
      <c r="I29" s="192"/>
      <c r="J29" s="9" t="s">
        <v>47</v>
      </c>
      <c r="K29" s="272"/>
      <c r="L29" s="221"/>
      <c r="M29" s="202"/>
      <c r="N29" s="220"/>
      <c r="O29" s="221"/>
      <c r="P29" s="202"/>
      <c r="Q29" s="221"/>
      <c r="R29" s="221"/>
      <c r="S29" s="221"/>
      <c r="T29" s="222"/>
      <c r="U29" s="223"/>
      <c r="V29" s="223"/>
      <c r="W29" s="223"/>
      <c r="X29" s="224"/>
      <c r="Y29" s="223"/>
      <c r="Z29" s="223"/>
      <c r="AA29" s="223"/>
      <c r="AB29" s="224"/>
      <c r="AC29" s="225"/>
      <c r="AD29" s="223"/>
      <c r="AE29" s="223"/>
      <c r="AF29" s="224"/>
      <c r="AG29" s="225"/>
      <c r="AH29" s="223"/>
      <c r="AI29" s="223"/>
      <c r="AJ29" s="224"/>
      <c r="AK29" s="221"/>
      <c r="AL29" s="221"/>
      <c r="AM29" s="221"/>
      <c r="AN29" s="222"/>
      <c r="AO29" s="7" t="str">
        <f t="shared" si="1"/>
        <v>OK</v>
      </c>
      <c r="AQ29" s="10" t="s">
        <v>45</v>
      </c>
    </row>
    <row r="30" spans="2:43">
      <c r="C30" s="284" t="s">
        <v>49</v>
      </c>
      <c r="D30" s="284"/>
      <c r="E30" s="273"/>
      <c r="F30" s="273"/>
      <c r="G30" s="192"/>
      <c r="H30" s="192"/>
      <c r="I30" s="192"/>
      <c r="J30" s="192"/>
      <c r="K30" s="272"/>
      <c r="L30" s="221"/>
      <c r="M30" s="202"/>
      <c r="N30" s="220"/>
      <c r="O30" s="221"/>
      <c r="P30" s="202"/>
      <c r="Q30" s="221"/>
      <c r="R30" s="221"/>
      <c r="S30" s="221"/>
      <c r="T30" s="222"/>
      <c r="U30" s="223"/>
      <c r="V30" s="223"/>
      <c r="W30" s="223"/>
      <c r="X30" s="224"/>
      <c r="Y30" s="223"/>
      <c r="Z30" s="223"/>
      <c r="AA30" s="223"/>
      <c r="AB30" s="224"/>
      <c r="AC30" s="225"/>
      <c r="AD30" s="223"/>
      <c r="AE30" s="223"/>
      <c r="AF30" s="224"/>
      <c r="AG30" s="225"/>
      <c r="AH30" s="223"/>
      <c r="AI30" s="223"/>
      <c r="AJ30" s="224"/>
      <c r="AK30" s="221"/>
      <c r="AL30" s="221"/>
      <c r="AM30" s="221"/>
      <c r="AN30" s="222"/>
      <c r="AO30" s="7" t="str">
        <f t="shared" si="1"/>
        <v>OK</v>
      </c>
      <c r="AQ30" s="10" t="s">
        <v>48</v>
      </c>
    </row>
    <row r="31" spans="2:43">
      <c r="C31" s="284"/>
      <c r="D31" s="284"/>
      <c r="E31" s="273"/>
      <c r="F31" s="191"/>
      <c r="G31" s="242"/>
      <c r="H31" s="242"/>
      <c r="I31" s="242"/>
      <c r="J31" s="242"/>
      <c r="K31" s="285"/>
      <c r="L31" s="286"/>
      <c r="M31" s="287"/>
      <c r="N31" s="288"/>
      <c r="O31" s="286"/>
      <c r="P31" s="287"/>
      <c r="Q31" s="234"/>
      <c r="R31" s="234"/>
      <c r="S31" s="234"/>
      <c r="T31" s="289"/>
      <c r="U31" s="238"/>
      <c r="V31" s="238"/>
      <c r="W31" s="238"/>
      <c r="X31" s="239"/>
      <c r="Y31" s="221"/>
      <c r="Z31" s="221"/>
      <c r="AA31" s="221"/>
      <c r="AB31" s="222"/>
      <c r="AC31" s="225"/>
      <c r="AD31" s="223"/>
      <c r="AE31" s="223"/>
      <c r="AF31" s="224"/>
      <c r="AG31" s="225"/>
      <c r="AH31" s="223"/>
      <c r="AI31" s="223"/>
      <c r="AJ31" s="224"/>
      <c r="AK31" s="221"/>
      <c r="AL31" s="221"/>
      <c r="AM31" s="221"/>
      <c r="AN31" s="222"/>
      <c r="AO31" s="7" t="str">
        <f t="shared" si="1"/>
        <v>OK</v>
      </c>
      <c r="AQ31" s="10" t="s">
        <v>50</v>
      </c>
    </row>
    <row r="32" spans="2:43">
      <c r="C32" s="284"/>
      <c r="D32" s="284"/>
      <c r="E32" s="273"/>
      <c r="F32" s="273"/>
      <c r="G32" s="192"/>
      <c r="H32" s="192"/>
      <c r="I32" s="192"/>
      <c r="J32" s="192"/>
      <c r="K32" s="272"/>
      <c r="L32" s="221"/>
      <c r="M32" s="202"/>
      <c r="N32" s="220"/>
      <c r="O32" s="221"/>
      <c r="P32" s="202"/>
      <c r="Q32" s="221"/>
      <c r="R32" s="221"/>
      <c r="S32" s="221"/>
      <c r="T32" s="222"/>
      <c r="U32" s="223"/>
      <c r="V32" s="223"/>
      <c r="W32" s="223"/>
      <c r="X32" s="224"/>
      <c r="Y32" s="221"/>
      <c r="Z32" s="221"/>
      <c r="AA32" s="221"/>
      <c r="AB32" s="222"/>
      <c r="AC32" s="225"/>
      <c r="AD32" s="223"/>
      <c r="AE32" s="223"/>
      <c r="AF32" s="224"/>
      <c r="AG32" s="225"/>
      <c r="AH32" s="223"/>
      <c r="AI32" s="223"/>
      <c r="AJ32" s="224"/>
      <c r="AK32" s="221"/>
      <c r="AL32" s="221"/>
      <c r="AM32" s="221"/>
      <c r="AN32" s="222"/>
      <c r="AO32" s="7" t="str">
        <f t="shared" si="1"/>
        <v>OK</v>
      </c>
      <c r="AQ32" s="10" t="s">
        <v>51</v>
      </c>
    </row>
    <row r="33" spans="1:43">
      <c r="C33" s="159" t="s">
        <v>53</v>
      </c>
      <c r="D33" s="159"/>
      <c r="E33" s="191"/>
      <c r="F33" s="273"/>
      <c r="G33" s="192"/>
      <c r="H33" s="192"/>
      <c r="I33" s="192"/>
      <c r="J33" s="192"/>
      <c r="K33" s="272"/>
      <c r="L33" s="221"/>
      <c r="M33" s="202"/>
      <c r="N33" s="298"/>
      <c r="O33" s="234"/>
      <c r="P33" s="235"/>
      <c r="Q33" s="234"/>
      <c r="R33" s="234"/>
      <c r="S33" s="234"/>
      <c r="T33" s="289"/>
      <c r="U33" s="238"/>
      <c r="V33" s="238"/>
      <c r="W33" s="238"/>
      <c r="X33" s="239"/>
      <c r="Y33" s="274"/>
      <c r="Z33" s="238"/>
      <c r="AA33" s="238"/>
      <c r="AB33" s="239"/>
      <c r="AC33" s="274"/>
      <c r="AD33" s="238"/>
      <c r="AE33" s="238"/>
      <c r="AF33" s="239"/>
      <c r="AG33" s="274"/>
      <c r="AH33" s="238"/>
      <c r="AI33" s="238"/>
      <c r="AJ33" s="239"/>
      <c r="AK33" s="272"/>
      <c r="AL33" s="221"/>
      <c r="AM33" s="221"/>
      <c r="AN33" s="222"/>
      <c r="AO33" s="7" t="str">
        <f t="shared" si="1"/>
        <v>OK</v>
      </c>
      <c r="AQ33" s="10" t="s">
        <v>52</v>
      </c>
    </row>
    <row r="34" spans="1:43">
      <c r="C34" s="198" t="s">
        <v>21</v>
      </c>
      <c r="D34" s="193"/>
      <c r="E34" s="193"/>
      <c r="F34" s="211"/>
      <c r="G34" s="211"/>
      <c r="H34" s="211"/>
      <c r="I34" s="211"/>
      <c r="J34" s="211"/>
      <c r="K34" s="326">
        <f>SUM(K22:M26,K28:M33)</f>
        <v>0</v>
      </c>
      <c r="L34" s="327"/>
      <c r="M34" s="327"/>
      <c r="N34" s="327">
        <f>SUM(N22:P26,N28:P33)</f>
        <v>0</v>
      </c>
      <c r="O34" s="327"/>
      <c r="P34" s="327"/>
      <c r="Q34" s="299">
        <f>SUM(Q22:T26,Q28:T33)</f>
        <v>0</v>
      </c>
      <c r="R34" s="300"/>
      <c r="S34" s="300"/>
      <c r="T34" s="301"/>
      <c r="U34" s="299">
        <f>SUM(U22:X26,U28:X33)</f>
        <v>0</v>
      </c>
      <c r="V34" s="300"/>
      <c r="W34" s="300"/>
      <c r="X34" s="301"/>
      <c r="Y34" s="299">
        <f>SUM(Y22:AB26,Y28:AB33)</f>
        <v>0</v>
      </c>
      <c r="Z34" s="300"/>
      <c r="AA34" s="300"/>
      <c r="AB34" s="301"/>
      <c r="AC34" s="299">
        <f>SUM(AC22:AF26,AC28:AF33)</f>
        <v>0</v>
      </c>
      <c r="AD34" s="300"/>
      <c r="AE34" s="300"/>
      <c r="AF34" s="301"/>
      <c r="AG34" s="299">
        <f>SUM(AG22:AJ26,AG28:AJ33)</f>
        <v>0</v>
      </c>
      <c r="AH34" s="300"/>
      <c r="AI34" s="300"/>
      <c r="AJ34" s="301"/>
      <c r="AK34" s="299">
        <f>SUM(AK22:AN26,AK28:AN33)</f>
        <v>0</v>
      </c>
      <c r="AL34" s="300"/>
      <c r="AM34" s="300"/>
      <c r="AN34" s="301"/>
      <c r="AO34" s="2" t="str">
        <f>IF($AS$2&lt;&gt;"起債前貸等","",IF($K34=SUM($AC34:$AN34),"ok","check"))</f>
        <v/>
      </c>
      <c r="AQ34" s="10" t="s">
        <v>54</v>
      </c>
    </row>
    <row r="35" spans="1:43">
      <c r="C35" s="270" t="s">
        <v>56</v>
      </c>
      <c r="D35" s="271"/>
      <c r="E35" s="271"/>
      <c r="F35" s="271"/>
      <c r="G35" s="271"/>
      <c r="H35" s="271"/>
      <c r="I35" s="271"/>
      <c r="J35" s="5" t="s">
        <v>57</v>
      </c>
      <c r="K35" s="302" t="str">
        <f>IF(K34&gt;0,(K26+K28+K29)/(K19-K22-K23-K24-K25),"")</f>
        <v/>
      </c>
      <c r="L35" s="303"/>
      <c r="M35" s="303"/>
      <c r="N35" s="304" t="str">
        <f>IF(N34&gt;0,(N26+N28+N29)/(N19-N22-N23-N24-N25),"")</f>
        <v/>
      </c>
      <c r="O35" s="305"/>
      <c r="P35" s="305"/>
      <c r="Q35" s="306" t="str">
        <f>IF(Q34&gt;0,(Q26+Q28+Q29)/(Q19-Q22-Q23-Q25),"")</f>
        <v/>
      </c>
      <c r="R35" s="303"/>
      <c r="S35" s="303"/>
      <c r="T35" s="307"/>
      <c r="U35" s="308" t="s">
        <v>58</v>
      </c>
      <c r="V35" s="308"/>
      <c r="W35" s="309"/>
      <c r="X35" s="312" t="s">
        <v>14</v>
      </c>
      <c r="Y35" s="312"/>
      <c r="Z35" s="312"/>
      <c r="AA35" s="313"/>
      <c r="AB35" s="314"/>
      <c r="AC35" s="314"/>
      <c r="AD35" s="314"/>
      <c r="AE35" s="314"/>
      <c r="AF35" s="314"/>
      <c r="AG35" s="314"/>
      <c r="AH35" s="314"/>
      <c r="AI35" s="314"/>
      <c r="AJ35" s="314"/>
      <c r="AK35" s="314"/>
      <c r="AL35" s="314"/>
      <c r="AM35" s="314"/>
      <c r="AN35" s="315"/>
      <c r="AQ35" s="10" t="s">
        <v>55</v>
      </c>
    </row>
    <row r="36" spans="1:43" ht="14.25" thickBot="1">
      <c r="A36" s="13" t="s">
        <v>60</v>
      </c>
      <c r="B36" s="11" t="str">
        <f>IF(K36="","NG","OK")</f>
        <v>NG</v>
      </c>
      <c r="C36" s="316" t="s">
        <v>61</v>
      </c>
      <c r="D36" s="317"/>
      <c r="E36" s="317"/>
      <c r="F36" s="317"/>
      <c r="G36" s="317"/>
      <c r="H36" s="317"/>
      <c r="I36" s="317"/>
      <c r="J36" s="14" t="s">
        <v>57</v>
      </c>
      <c r="K36" s="318"/>
      <c r="L36" s="319"/>
      <c r="M36" s="319"/>
      <c r="N36" s="320"/>
      <c r="O36" s="319"/>
      <c r="P36" s="319"/>
      <c r="Q36" s="320"/>
      <c r="R36" s="319"/>
      <c r="S36" s="319"/>
      <c r="T36" s="321"/>
      <c r="U36" s="310"/>
      <c r="V36" s="310"/>
      <c r="W36" s="311"/>
      <c r="X36" s="322" t="s">
        <v>62</v>
      </c>
      <c r="Y36" s="322"/>
      <c r="Z36" s="322"/>
      <c r="AA36" s="323"/>
      <c r="AB36" s="324"/>
      <c r="AC36" s="324"/>
      <c r="AD36" s="324"/>
      <c r="AE36" s="324"/>
      <c r="AF36" s="324"/>
      <c r="AG36" s="324"/>
      <c r="AH36" s="324"/>
      <c r="AI36" s="324"/>
      <c r="AJ36" s="324"/>
      <c r="AK36" s="324"/>
      <c r="AL36" s="324"/>
      <c r="AM36" s="324"/>
      <c r="AN36" s="325"/>
      <c r="AO36" s="15"/>
      <c r="AQ36" s="10" t="s">
        <v>59</v>
      </c>
    </row>
    <row r="37" spans="1:43" ht="14.25" thickTop="1">
      <c r="A37" s="13" t="s">
        <v>64</v>
      </c>
      <c r="B37" s="11" t="str">
        <f>IF(G37="","NG","OK")</f>
        <v>NG</v>
      </c>
      <c r="C37" s="333" t="s">
        <v>65</v>
      </c>
      <c r="D37" s="205"/>
      <c r="E37" s="250" t="s">
        <v>5</v>
      </c>
      <c r="F37" s="349"/>
      <c r="G37" s="250"/>
      <c r="H37" s="251"/>
      <c r="I37" s="251"/>
      <c r="J37" s="349"/>
      <c r="K37" s="250" t="s">
        <v>66</v>
      </c>
      <c r="L37" s="251"/>
      <c r="M37" s="350"/>
      <c r="N37" s="208"/>
      <c r="O37" s="208"/>
      <c r="P37" s="208"/>
      <c r="Q37" s="208"/>
      <c r="R37" s="208"/>
      <c r="S37" s="209"/>
      <c r="T37" s="211" t="s">
        <v>67</v>
      </c>
      <c r="U37" s="251"/>
      <c r="V37" s="349"/>
      <c r="W37" s="351"/>
      <c r="X37" s="251"/>
      <c r="Y37" s="251"/>
      <c r="Z37" s="251"/>
      <c r="AA37" s="211"/>
      <c r="AB37" s="16" t="s">
        <v>68</v>
      </c>
      <c r="AC37" s="17" t="s">
        <v>69</v>
      </c>
      <c r="AD37" s="17"/>
      <c r="AE37" s="16" t="s">
        <v>70</v>
      </c>
      <c r="AF37" s="17" t="s">
        <v>71</v>
      </c>
      <c r="AG37" s="17"/>
      <c r="AH37" s="16" t="s">
        <v>70</v>
      </c>
      <c r="AI37" s="17" t="s">
        <v>72</v>
      </c>
      <c r="AJ37" s="17"/>
      <c r="AK37" s="16" t="s">
        <v>70</v>
      </c>
      <c r="AL37" s="17" t="s">
        <v>73</v>
      </c>
      <c r="AM37" s="17"/>
      <c r="AN37" s="18"/>
      <c r="AO37" s="11" t="str">
        <f>IF(W37="","NG","OK")</f>
        <v>NG</v>
      </c>
      <c r="AP37" s="3" t="s">
        <v>74</v>
      </c>
      <c r="AQ37" s="10" t="s">
        <v>63</v>
      </c>
    </row>
    <row r="38" spans="1:43">
      <c r="A38" s="13" t="s">
        <v>76</v>
      </c>
      <c r="B38" s="11" t="str">
        <f>IF(M37="","NG","OK")</f>
        <v>NG</v>
      </c>
      <c r="C38" s="163"/>
      <c r="D38" s="161"/>
      <c r="E38" s="290" t="s">
        <v>77</v>
      </c>
      <c r="F38" s="291"/>
      <c r="G38" s="291"/>
      <c r="H38" s="292"/>
      <c r="I38" s="290" t="s">
        <v>78</v>
      </c>
      <c r="J38" s="291"/>
      <c r="K38" s="291"/>
      <c r="L38" s="291"/>
      <c r="M38" s="291"/>
      <c r="N38" s="292"/>
      <c r="O38" s="290" t="s">
        <v>79</v>
      </c>
      <c r="P38" s="291"/>
      <c r="Q38" s="291"/>
      <c r="R38" s="291"/>
      <c r="S38" s="291"/>
      <c r="T38" s="292"/>
      <c r="U38" s="290" t="s">
        <v>80</v>
      </c>
      <c r="V38" s="291"/>
      <c r="W38" s="291"/>
      <c r="X38" s="291"/>
      <c r="Y38" s="291"/>
      <c r="Z38" s="292"/>
      <c r="AA38" s="290" t="s">
        <v>81</v>
      </c>
      <c r="AB38" s="291"/>
      <c r="AC38" s="291"/>
      <c r="AD38" s="291"/>
      <c r="AE38" s="291"/>
      <c r="AF38" s="291"/>
      <c r="AG38" s="291"/>
      <c r="AH38" s="291"/>
      <c r="AI38" s="291"/>
      <c r="AJ38" s="291"/>
      <c r="AK38" s="291"/>
      <c r="AL38" s="291"/>
      <c r="AM38" s="291"/>
      <c r="AN38" s="292"/>
      <c r="AO38" s="19" t="str">
        <f>IF(COUNTIFS(AB37,"（■")+COUNTIFS(AE37:AN37,"■")=1,"OK","NG")</f>
        <v>NG</v>
      </c>
      <c r="AP38" s="3" t="s">
        <v>82</v>
      </c>
      <c r="AQ38" s="10" t="s">
        <v>75</v>
      </c>
    </row>
    <row r="39" spans="1:43">
      <c r="A39" s="13" t="s">
        <v>83</v>
      </c>
      <c r="B39" s="11" t="str">
        <f>IF(E39="","NG","OK")</f>
        <v>NG</v>
      </c>
      <c r="C39" s="163"/>
      <c r="D39" s="161"/>
      <c r="E39" s="293"/>
      <c r="F39" s="294"/>
      <c r="G39" s="294"/>
      <c r="H39" s="295"/>
      <c r="I39" s="20"/>
      <c r="J39" s="21"/>
      <c r="K39" s="296"/>
      <c r="L39" s="296"/>
      <c r="M39" s="296"/>
      <c r="N39" s="22"/>
      <c r="O39" s="23" t="s">
        <v>70</v>
      </c>
      <c r="P39" s="21" t="s">
        <v>84</v>
      </c>
      <c r="R39" s="24" t="s">
        <v>70</v>
      </c>
      <c r="S39" s="30" t="s">
        <v>85</v>
      </c>
      <c r="T39" s="25"/>
      <c r="U39" s="26"/>
      <c r="V39" s="26" t="s">
        <v>86</v>
      </c>
      <c r="W39" s="297"/>
      <c r="X39" s="297"/>
      <c r="Y39" s="21" t="s">
        <v>87</v>
      </c>
      <c r="Z39" s="21"/>
      <c r="AA39" s="27" t="s">
        <v>70</v>
      </c>
      <c r="AB39" s="21" t="s">
        <v>88</v>
      </c>
      <c r="AC39" s="28"/>
      <c r="AD39" s="29" t="s">
        <v>70</v>
      </c>
      <c r="AE39" s="21" t="s">
        <v>89</v>
      </c>
      <c r="AF39" s="30"/>
      <c r="AG39" s="29" t="s">
        <v>70</v>
      </c>
      <c r="AH39" s="21" t="s">
        <v>90</v>
      </c>
      <c r="AI39" s="30"/>
      <c r="AJ39" s="29" t="s">
        <v>70</v>
      </c>
      <c r="AK39" s="21" t="s">
        <v>91</v>
      </c>
      <c r="AL39" s="34"/>
      <c r="AM39" s="34"/>
      <c r="AN39" s="31"/>
      <c r="AO39" s="11" t="str">
        <f>IF(W39="","NG","OK")</f>
        <v>NG</v>
      </c>
      <c r="AP39" s="3" t="s">
        <v>92</v>
      </c>
      <c r="AQ39" s="10"/>
    </row>
    <row r="40" spans="1:43">
      <c r="A40" s="13" t="s">
        <v>94</v>
      </c>
      <c r="B40" s="11" t="str">
        <f>IF(K40="","NG","OK")</f>
        <v>NG</v>
      </c>
      <c r="C40" s="163"/>
      <c r="D40" s="161"/>
      <c r="E40" s="173"/>
      <c r="F40" s="174"/>
      <c r="G40" s="174"/>
      <c r="H40" s="175"/>
      <c r="I40" s="20"/>
      <c r="J40" s="21"/>
      <c r="K40" s="296"/>
      <c r="L40" s="296"/>
      <c r="M40" s="296"/>
      <c r="N40" s="22" t="s">
        <v>95</v>
      </c>
      <c r="O40" s="23" t="s">
        <v>70</v>
      </c>
      <c r="P40" s="21" t="s">
        <v>96</v>
      </c>
      <c r="R40" s="24"/>
      <c r="S40" s="21"/>
      <c r="T40" s="25"/>
      <c r="U40" s="26"/>
      <c r="V40" s="32"/>
      <c r="X40" s="32"/>
      <c r="Y40" s="24" t="s">
        <v>97</v>
      </c>
      <c r="Z40" s="21"/>
      <c r="AA40" s="23" t="s">
        <v>70</v>
      </c>
      <c r="AB40" s="32" t="s">
        <v>98</v>
      </c>
      <c r="AC40" s="32"/>
      <c r="AD40" s="32"/>
      <c r="AE40" s="32"/>
      <c r="AF40" s="33" t="s">
        <v>70</v>
      </c>
      <c r="AG40" s="34" t="s">
        <v>99</v>
      </c>
      <c r="AH40" s="34"/>
      <c r="AI40" s="188"/>
      <c r="AJ40" s="188"/>
      <c r="AK40" s="188"/>
      <c r="AL40" s="188"/>
      <c r="AM40" s="188"/>
      <c r="AN40" s="22" t="s">
        <v>100</v>
      </c>
      <c r="AQ40" s="10" t="s">
        <v>93</v>
      </c>
    </row>
    <row r="41" spans="1:43" ht="14.25" thickBot="1">
      <c r="A41" s="13" t="s">
        <v>102</v>
      </c>
      <c r="B41" s="11" t="str">
        <f>IF(K41="","NG","OK")</f>
        <v>NG</v>
      </c>
      <c r="C41" s="334"/>
      <c r="D41" s="259"/>
      <c r="E41" s="176"/>
      <c r="F41" s="177"/>
      <c r="G41" s="177"/>
      <c r="H41" s="178"/>
      <c r="I41" s="328" t="s">
        <v>103</v>
      </c>
      <c r="J41" s="328"/>
      <c r="K41" s="329"/>
      <c r="L41" s="329"/>
      <c r="M41" s="329"/>
      <c r="N41" s="35" t="s">
        <v>104</v>
      </c>
      <c r="O41" s="36" t="s">
        <v>70</v>
      </c>
      <c r="P41" s="330" t="s">
        <v>105</v>
      </c>
      <c r="Q41" s="330"/>
      <c r="R41" s="330"/>
      <c r="S41" s="330"/>
      <c r="T41" s="331"/>
      <c r="U41" s="37"/>
      <c r="V41" s="37"/>
      <c r="W41" s="37"/>
      <c r="X41" s="37"/>
      <c r="Y41" s="38" t="s">
        <v>106</v>
      </c>
      <c r="Z41" s="14" t="s">
        <v>107</v>
      </c>
      <c r="AA41" s="36" t="s">
        <v>70</v>
      </c>
      <c r="AB41" s="332" t="s">
        <v>108</v>
      </c>
      <c r="AC41" s="332"/>
      <c r="AD41" s="332"/>
      <c r="AE41" s="39"/>
      <c r="AF41" s="39" t="s">
        <v>109</v>
      </c>
      <c r="AG41" s="38"/>
      <c r="AH41" s="39"/>
      <c r="AI41" s="39"/>
      <c r="AJ41" s="39"/>
      <c r="AK41" s="40" t="s">
        <v>110</v>
      </c>
      <c r="AL41" s="40"/>
      <c r="AM41" s="40"/>
      <c r="AN41" s="41"/>
      <c r="AQ41" s="10" t="s">
        <v>101</v>
      </c>
    </row>
    <row r="42" spans="1:43" ht="14.25" thickTop="1">
      <c r="C42" s="333" t="s">
        <v>111</v>
      </c>
      <c r="D42" s="206"/>
      <c r="E42" s="42"/>
      <c r="F42" s="336" t="s">
        <v>112</v>
      </c>
      <c r="G42" s="337"/>
      <c r="H42" s="338"/>
      <c r="I42" s="339" t="s">
        <v>113</v>
      </c>
      <c r="J42" s="340"/>
      <c r="K42" s="340"/>
      <c r="L42" s="340"/>
      <c r="M42" s="341"/>
      <c r="N42" s="336" t="s">
        <v>114</v>
      </c>
      <c r="O42" s="337"/>
      <c r="P42" s="337"/>
      <c r="Q42" s="338"/>
      <c r="R42" s="339" t="s">
        <v>115</v>
      </c>
      <c r="S42" s="340"/>
      <c r="T42" s="340"/>
      <c r="U42" s="339" t="s">
        <v>116</v>
      </c>
      <c r="V42" s="340"/>
      <c r="W42" s="341"/>
      <c r="X42" s="336" t="s">
        <v>117</v>
      </c>
      <c r="Y42" s="337"/>
      <c r="Z42" s="337"/>
      <c r="AA42" s="337"/>
      <c r="AB42" s="337"/>
      <c r="AC42" s="337"/>
      <c r="AD42" s="337"/>
      <c r="AE42" s="348"/>
      <c r="AF42" s="352" t="s">
        <v>118</v>
      </c>
      <c r="AG42" s="205"/>
      <c r="AH42" s="205"/>
      <c r="AI42" s="205"/>
      <c r="AJ42" s="205"/>
      <c r="AK42" s="205"/>
      <c r="AL42" s="205"/>
      <c r="AM42" s="205"/>
      <c r="AN42" s="206"/>
      <c r="AQ42" s="10"/>
    </row>
    <row r="43" spans="1:43">
      <c r="C43" s="186"/>
      <c r="D43" s="162"/>
      <c r="E43" s="23" t="s">
        <v>120</v>
      </c>
      <c r="F43" s="353"/>
      <c r="G43" s="354"/>
      <c r="H43" s="43"/>
      <c r="I43" s="344"/>
      <c r="J43" s="345"/>
      <c r="K43" s="345"/>
      <c r="L43" s="345"/>
      <c r="M43" s="44" t="s">
        <v>95</v>
      </c>
      <c r="N43" s="355"/>
      <c r="O43" s="296"/>
      <c r="P43" s="296"/>
      <c r="Q43" s="45" t="s">
        <v>95</v>
      </c>
      <c r="R43" s="356"/>
      <c r="S43" s="357"/>
      <c r="T43" s="46" t="s">
        <v>121</v>
      </c>
      <c r="U43" s="356"/>
      <c r="V43" s="357"/>
      <c r="W43" s="47" t="s">
        <v>121</v>
      </c>
      <c r="X43" s="358"/>
      <c r="Y43" s="359"/>
      <c r="Z43" s="359"/>
      <c r="AA43" s="359"/>
      <c r="AB43" s="359"/>
      <c r="AC43" s="359"/>
      <c r="AD43" s="359"/>
      <c r="AE43" s="359"/>
      <c r="AF43" s="48"/>
      <c r="AG43" s="360" t="s">
        <v>122</v>
      </c>
      <c r="AH43" s="360"/>
      <c r="AI43" s="360"/>
      <c r="AJ43" s="30"/>
      <c r="AK43" s="30" t="s">
        <v>123</v>
      </c>
      <c r="AL43" s="30"/>
      <c r="AM43" s="30"/>
      <c r="AN43" s="31"/>
      <c r="AO43" s="15"/>
      <c r="AQ43" s="10" t="s">
        <v>119</v>
      </c>
    </row>
    <row r="44" spans="1:43">
      <c r="C44" s="163"/>
      <c r="D44" s="162"/>
      <c r="E44" s="49" t="s">
        <v>125</v>
      </c>
      <c r="F44" s="342"/>
      <c r="G44" s="343"/>
      <c r="H44" s="43"/>
      <c r="I44" s="344"/>
      <c r="J44" s="345"/>
      <c r="K44" s="345"/>
      <c r="L44" s="345"/>
      <c r="M44" s="50" t="s">
        <v>95</v>
      </c>
      <c r="N44" s="344"/>
      <c r="O44" s="345"/>
      <c r="P44" s="345"/>
      <c r="Q44" s="43" t="s">
        <v>95</v>
      </c>
      <c r="R44" s="346"/>
      <c r="S44" s="347"/>
      <c r="T44" s="51" t="s">
        <v>121</v>
      </c>
      <c r="U44" s="346"/>
      <c r="V44" s="347"/>
      <c r="W44" s="52" t="s">
        <v>121</v>
      </c>
      <c r="X44" s="368"/>
      <c r="Y44" s="369"/>
      <c r="Z44" s="369"/>
      <c r="AA44" s="369"/>
      <c r="AB44" s="369"/>
      <c r="AC44" s="369"/>
      <c r="AD44" s="369"/>
      <c r="AE44" s="369"/>
      <c r="AF44" s="53"/>
      <c r="AG44" s="21" t="s">
        <v>126</v>
      </c>
      <c r="AH44" s="21"/>
      <c r="AI44" s="21"/>
      <c r="AJ44" s="21"/>
      <c r="AK44" s="21" t="s">
        <v>121</v>
      </c>
      <c r="AL44" s="21"/>
      <c r="AM44" s="21"/>
      <c r="AN44" s="22"/>
      <c r="AO44" s="15"/>
      <c r="AQ44" s="10" t="s">
        <v>124</v>
      </c>
    </row>
    <row r="45" spans="1:43">
      <c r="C45" s="163"/>
      <c r="D45" s="162"/>
      <c r="E45" s="49" t="s">
        <v>128</v>
      </c>
      <c r="F45" s="342"/>
      <c r="G45" s="343"/>
      <c r="H45" s="43"/>
      <c r="I45" s="344"/>
      <c r="J45" s="345"/>
      <c r="K45" s="345"/>
      <c r="L45" s="345"/>
      <c r="M45" s="50" t="s">
        <v>95</v>
      </c>
      <c r="N45" s="344"/>
      <c r="O45" s="345"/>
      <c r="P45" s="345"/>
      <c r="Q45" s="43" t="s">
        <v>95</v>
      </c>
      <c r="R45" s="346"/>
      <c r="S45" s="347"/>
      <c r="T45" s="51" t="s">
        <v>121</v>
      </c>
      <c r="U45" s="346"/>
      <c r="V45" s="347"/>
      <c r="W45" s="52" t="s">
        <v>121</v>
      </c>
      <c r="X45" s="368"/>
      <c r="Y45" s="369"/>
      <c r="Z45" s="369"/>
      <c r="AA45" s="369"/>
      <c r="AB45" s="369"/>
      <c r="AC45" s="369"/>
      <c r="AD45" s="369"/>
      <c r="AE45" s="369"/>
      <c r="AF45" s="54"/>
      <c r="AG45" s="21"/>
      <c r="AH45" s="21"/>
      <c r="AI45" s="21"/>
      <c r="AJ45" s="21"/>
      <c r="AK45" s="21"/>
      <c r="AL45" s="21"/>
      <c r="AM45" s="21"/>
      <c r="AN45" s="22"/>
      <c r="AQ45" s="10" t="s">
        <v>127</v>
      </c>
    </row>
    <row r="46" spans="1:43" ht="14.25" thickBot="1">
      <c r="C46" s="334"/>
      <c r="D46" s="335"/>
      <c r="E46" s="36" t="s">
        <v>130</v>
      </c>
      <c r="F46" s="361"/>
      <c r="G46" s="362"/>
      <c r="H46" s="55"/>
      <c r="I46" s="363"/>
      <c r="J46" s="364"/>
      <c r="K46" s="364"/>
      <c r="L46" s="364"/>
      <c r="M46" s="56" t="s">
        <v>95</v>
      </c>
      <c r="N46" s="363"/>
      <c r="O46" s="364"/>
      <c r="P46" s="364"/>
      <c r="Q46" s="57" t="s">
        <v>95</v>
      </c>
      <c r="R46" s="365"/>
      <c r="S46" s="366"/>
      <c r="T46" s="58" t="s">
        <v>121</v>
      </c>
      <c r="U46" s="365"/>
      <c r="V46" s="366"/>
      <c r="W46" s="59" t="s">
        <v>121</v>
      </c>
      <c r="X46" s="367"/>
      <c r="Y46" s="330"/>
      <c r="Z46" s="330"/>
      <c r="AA46" s="330"/>
      <c r="AB46" s="330"/>
      <c r="AC46" s="330"/>
      <c r="AD46" s="330"/>
      <c r="AE46" s="330"/>
      <c r="AF46" s="60"/>
      <c r="AG46" s="39"/>
      <c r="AH46" s="39"/>
      <c r="AI46" s="39"/>
      <c r="AJ46" s="39"/>
      <c r="AK46" s="39"/>
      <c r="AL46" s="39"/>
      <c r="AM46" s="39"/>
      <c r="AN46" s="41"/>
      <c r="AQ46" s="10" t="s">
        <v>129</v>
      </c>
    </row>
    <row r="47" spans="1:43" ht="14.25" thickTop="1">
      <c r="C47" s="61" t="s">
        <v>131</v>
      </c>
      <c r="D47" s="21"/>
      <c r="E47" s="21"/>
      <c r="F47" s="21"/>
      <c r="G47" s="21"/>
      <c r="H47" s="21"/>
      <c r="I47" s="21"/>
      <c r="J47" s="21"/>
      <c r="K47" s="370" t="str">
        <f>IF(K$34=K$19,"OK","NG")</f>
        <v>OK</v>
      </c>
      <c r="L47" s="370"/>
      <c r="M47" s="370"/>
      <c r="N47" s="370" t="str">
        <f>IF(N$34=N$19,"OK","NG")</f>
        <v>OK</v>
      </c>
      <c r="O47" s="370"/>
      <c r="P47" s="370"/>
      <c r="Q47" s="370" t="str">
        <f>IF(Q$34=Q$19,"OK","NG")</f>
        <v>OK</v>
      </c>
      <c r="R47" s="370"/>
      <c r="S47" s="370"/>
      <c r="T47" s="370"/>
      <c r="U47" s="370" t="str">
        <f>IF(U$34=U$19,"OK","NG")</f>
        <v>OK</v>
      </c>
      <c r="V47" s="370"/>
      <c r="W47" s="370"/>
      <c r="X47" s="370"/>
      <c r="Y47" s="370" t="str">
        <f>IF(Y$34=Y$19,"OK","NG")</f>
        <v>OK</v>
      </c>
      <c r="Z47" s="370"/>
      <c r="AA47" s="370"/>
      <c r="AB47" s="370"/>
      <c r="AC47" s="370" t="str">
        <f>IF(AC$34=AC$19,"OK","NG")</f>
        <v>OK</v>
      </c>
      <c r="AD47" s="370"/>
      <c r="AE47" s="370"/>
      <c r="AF47" s="370"/>
      <c r="AG47" s="370" t="str">
        <f>IF(AG$34=AG$19,"OK","NG")</f>
        <v>OK</v>
      </c>
      <c r="AH47" s="370"/>
      <c r="AI47" s="370"/>
      <c r="AJ47" s="370"/>
      <c r="AK47" s="371" t="str">
        <f>IF(AK$34=AK$19,"OK","ng")</f>
        <v>OK</v>
      </c>
      <c r="AL47" s="371"/>
      <c r="AM47" s="371"/>
      <c r="AN47" s="372"/>
      <c r="AQ47" s="10"/>
    </row>
    <row r="48" spans="1:43">
      <c r="B48" s="11" t="str">
        <f>IF(H48="","NG","OK")</f>
        <v>NG</v>
      </c>
      <c r="C48" s="61"/>
      <c r="D48" s="62" t="s">
        <v>133</v>
      </c>
      <c r="E48" s="63"/>
      <c r="F48" s="64"/>
      <c r="G48" s="64"/>
      <c r="H48" s="373"/>
      <c r="I48" s="373"/>
      <c r="J48" s="373"/>
      <c r="K48" s="65"/>
      <c r="L48" s="65"/>
      <c r="M48" s="65"/>
      <c r="N48" s="65"/>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2"/>
      <c r="AQ48" s="10" t="s">
        <v>132</v>
      </c>
    </row>
    <row r="49" spans="2:41">
      <c r="B49" s="11" t="str">
        <f>IF(OR(AND($AJ$2&lt;&gt;"【起前】",H49=""),AND($AJ$2="【起前】",H49&lt;&gt;"")),"NG","OK")</f>
        <v>OK</v>
      </c>
      <c r="C49" s="61"/>
      <c r="D49" s="62" t="s">
        <v>134</v>
      </c>
      <c r="E49" s="66"/>
      <c r="F49" s="65"/>
      <c r="G49" s="65"/>
      <c r="H49" s="374"/>
      <c r="I49" s="374"/>
      <c r="J49" s="374"/>
      <c r="K49" s="65"/>
      <c r="L49" s="65"/>
      <c r="M49" s="65"/>
      <c r="N49" s="65"/>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2"/>
    </row>
    <row r="50" spans="2:41">
      <c r="B50" s="11" t="str">
        <f>IF(OR(AND(H49="完成見込み",G50=""),AND(H49="完成",G50&lt;&gt;""),AND(H49="",G50&lt;&gt;"")),"NG","OK")</f>
        <v>OK</v>
      </c>
      <c r="C50" s="61"/>
      <c r="D50" s="62" t="s">
        <v>135</v>
      </c>
      <c r="E50" s="66"/>
      <c r="F50" s="6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6"/>
    </row>
    <row r="51" spans="2:41">
      <c r="C51" s="67"/>
      <c r="D51" s="68"/>
      <c r="E51" s="69"/>
      <c r="F51" s="69"/>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7"/>
      <c r="AK51" s="377"/>
      <c r="AL51" s="377"/>
      <c r="AM51" s="377"/>
      <c r="AN51" s="378"/>
      <c r="AO51" s="76"/>
    </row>
    <row r="52" spans="2:41">
      <c r="AC52" s="188"/>
      <c r="AD52" s="188"/>
      <c r="AE52" s="188"/>
      <c r="AF52" s="188"/>
      <c r="AG52" s="188"/>
      <c r="AH52" s="188"/>
      <c r="AI52" s="188"/>
      <c r="AJ52" s="188"/>
      <c r="AK52" s="188"/>
      <c r="AL52" s="188"/>
      <c r="AM52" s="188"/>
      <c r="AN52" s="188"/>
    </row>
    <row r="53" spans="2:41">
      <c r="C53" s="2" t="s">
        <v>117</v>
      </c>
    </row>
    <row r="54" spans="2:41">
      <c r="D54" s="2" t="s">
        <v>136</v>
      </c>
    </row>
    <row r="55" spans="2:41">
      <c r="D55" s="2" t="s">
        <v>137</v>
      </c>
    </row>
    <row r="56" spans="2:41">
      <c r="D56" s="2" t="s">
        <v>138</v>
      </c>
    </row>
    <row r="57" spans="2:41">
      <c r="D57" s="2" t="s">
        <v>139</v>
      </c>
    </row>
    <row r="58" spans="2:41">
      <c r="D58" s="2" t="s">
        <v>140</v>
      </c>
    </row>
    <row r="60" spans="2:41">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row>
    <row r="61" spans="2:41">
      <c r="N61" s="382"/>
      <c r="O61" s="382"/>
      <c r="P61" s="382"/>
      <c r="Q61" s="382"/>
      <c r="R61" s="382"/>
      <c r="S61" s="382"/>
    </row>
    <row r="71" spans="3:40" ht="14.25">
      <c r="K71" s="379" t="s">
        <v>141</v>
      </c>
      <c r="L71" s="379"/>
      <c r="M71" s="379"/>
    </row>
    <row r="72" spans="3:40">
      <c r="C72" s="380" t="s">
        <v>142</v>
      </c>
      <c r="D72" s="380"/>
      <c r="E72" s="380"/>
      <c r="F72" s="380"/>
      <c r="G72" s="15"/>
      <c r="H72" s="15"/>
      <c r="I72" s="15"/>
      <c r="J72" s="15"/>
      <c r="K72" s="381" t="s">
        <v>28</v>
      </c>
      <c r="L72" s="381"/>
      <c r="M72" s="381"/>
      <c r="N72" s="381" t="s">
        <v>14</v>
      </c>
      <c r="O72" s="381"/>
      <c r="P72" s="381"/>
      <c r="Q72" s="381" t="s">
        <v>15</v>
      </c>
      <c r="R72" s="381"/>
      <c r="S72" s="381"/>
      <c r="T72" s="381"/>
      <c r="U72" s="381" t="s">
        <v>16</v>
      </c>
      <c r="V72" s="381"/>
      <c r="W72" s="381"/>
      <c r="X72" s="381"/>
      <c r="Y72" s="381" t="s">
        <v>17</v>
      </c>
      <c r="Z72" s="381"/>
      <c r="AA72" s="381"/>
      <c r="AB72" s="381"/>
      <c r="AC72" s="381" t="s">
        <v>18</v>
      </c>
      <c r="AD72" s="381"/>
      <c r="AE72" s="381"/>
      <c r="AF72" s="381"/>
      <c r="AG72" s="383">
        <f>AG11</f>
        <v>0</v>
      </c>
      <c r="AH72" s="383"/>
      <c r="AI72" s="384" t="s">
        <v>19</v>
      </c>
      <c r="AJ72" s="384"/>
      <c r="AK72" s="385" t="str">
        <f>AK11</f>
        <v/>
      </c>
      <c r="AL72" s="386"/>
      <c r="AM72" s="387" t="s">
        <v>20</v>
      </c>
      <c r="AN72" s="388"/>
    </row>
    <row r="73" spans="3:40">
      <c r="C73" s="390" t="s">
        <v>143</v>
      </c>
      <c r="D73" s="390"/>
      <c r="E73" s="390"/>
      <c r="F73" s="390"/>
      <c r="G73" s="15"/>
      <c r="H73" s="15"/>
      <c r="I73" s="15"/>
      <c r="J73" s="15"/>
      <c r="K73" s="389">
        <f>SUMIF($C$12:$D$18,$C73,$K$12:$M$18)</f>
        <v>0</v>
      </c>
      <c r="L73" s="389"/>
      <c r="M73" s="389"/>
      <c r="N73" s="389">
        <f>SUMIF($C$12:$D$18,$C73,$N$12:$P$18)</f>
        <v>0</v>
      </c>
      <c r="O73" s="389"/>
      <c r="P73" s="389"/>
      <c r="Q73" s="389">
        <f t="shared" ref="Q73:Q80" si="2">SUMIF($C$12:$D$18,$C73,$Q$12:$T$18)</f>
        <v>0</v>
      </c>
      <c r="R73" s="389"/>
      <c r="S73" s="389"/>
      <c r="T73" s="389"/>
      <c r="U73" s="389">
        <f>SUMIF($C$12:$D$18,$C73,$U$12:$X$18)</f>
        <v>0</v>
      </c>
      <c r="V73" s="389"/>
      <c r="W73" s="389"/>
      <c r="X73" s="389"/>
      <c r="Y73" s="389">
        <f t="shared" ref="Y73:Y80" si="3">SUMIF($C$12:$D$18,$C73,$Y$12:$AB$18)</f>
        <v>0</v>
      </c>
      <c r="Z73" s="389"/>
      <c r="AA73" s="389"/>
      <c r="AB73" s="389"/>
      <c r="AC73" s="389">
        <f t="shared" ref="AC73:AC81" si="4">SUMIF($C$12:$D$18,$C73,$AC$12:$AF$18)</f>
        <v>0</v>
      </c>
      <c r="AD73" s="389"/>
      <c r="AE73" s="389"/>
      <c r="AF73" s="389"/>
      <c r="AG73" s="389">
        <f t="shared" ref="AG73:AG80" si="5">SUMIF($C$12:$D$18,$C73,$AG$12:$AJ$18)</f>
        <v>0</v>
      </c>
      <c r="AH73" s="389"/>
      <c r="AI73" s="389"/>
      <c r="AJ73" s="389"/>
      <c r="AK73" s="389">
        <f t="shared" ref="AK73:AK81" si="6">SUMIF($C$12:$D$18,$C73,$AK$12:$AN$18)</f>
        <v>0</v>
      </c>
      <c r="AL73" s="389"/>
      <c r="AM73" s="389"/>
      <c r="AN73" s="389"/>
    </row>
    <row r="74" spans="3:40">
      <c r="C74" s="390" t="s">
        <v>144</v>
      </c>
      <c r="D74" s="390"/>
      <c r="E74" s="390"/>
      <c r="F74" s="390"/>
      <c r="G74" s="15"/>
      <c r="H74" s="15"/>
      <c r="I74" s="15"/>
      <c r="J74" s="15"/>
      <c r="K74" s="389">
        <f t="shared" ref="K74:K80" si="7">SUMIF($C$12:$D$18,$C74,$K$12:$M$18)</f>
        <v>0</v>
      </c>
      <c r="L74" s="389"/>
      <c r="M74" s="389"/>
      <c r="N74" s="389">
        <f>SUMIF($C$12:$D$18,$C74,$N$12:$P$18)</f>
        <v>0</v>
      </c>
      <c r="O74" s="389"/>
      <c r="P74" s="389"/>
      <c r="Q74" s="389">
        <f t="shared" si="2"/>
        <v>0</v>
      </c>
      <c r="R74" s="389"/>
      <c r="S74" s="389"/>
      <c r="T74" s="389"/>
      <c r="U74" s="389">
        <f t="shared" ref="U74:U81" si="8">SUMIF($C$12:$D$18,$C74,$U$12:$X$18)</f>
        <v>0</v>
      </c>
      <c r="V74" s="389"/>
      <c r="W74" s="389"/>
      <c r="X74" s="389"/>
      <c r="Y74" s="389">
        <f t="shared" si="3"/>
        <v>0</v>
      </c>
      <c r="Z74" s="389"/>
      <c r="AA74" s="389"/>
      <c r="AB74" s="389"/>
      <c r="AC74" s="389">
        <f t="shared" si="4"/>
        <v>0</v>
      </c>
      <c r="AD74" s="389"/>
      <c r="AE74" s="389"/>
      <c r="AF74" s="389"/>
      <c r="AG74" s="389">
        <f t="shared" si="5"/>
        <v>0</v>
      </c>
      <c r="AH74" s="389"/>
      <c r="AI74" s="389"/>
      <c r="AJ74" s="389"/>
      <c r="AK74" s="389">
        <f t="shared" si="6"/>
        <v>0</v>
      </c>
      <c r="AL74" s="389"/>
      <c r="AM74" s="389"/>
      <c r="AN74" s="389"/>
    </row>
    <row r="75" spans="3:40">
      <c r="C75" s="390" t="s">
        <v>145</v>
      </c>
      <c r="D75" s="390"/>
      <c r="E75" s="390"/>
      <c r="F75" s="390"/>
      <c r="G75" s="15"/>
      <c r="H75" s="15"/>
      <c r="I75" s="15"/>
      <c r="J75" s="15"/>
      <c r="K75" s="389">
        <f t="shared" si="7"/>
        <v>0</v>
      </c>
      <c r="L75" s="389"/>
      <c r="M75" s="389"/>
      <c r="N75" s="389">
        <f t="shared" ref="N75:N78" si="9">SUMIF($C$12:$D$18,$C75,$N$12:$P$18)</f>
        <v>0</v>
      </c>
      <c r="O75" s="389"/>
      <c r="P75" s="389"/>
      <c r="Q75" s="389">
        <f t="shared" si="2"/>
        <v>0</v>
      </c>
      <c r="R75" s="389"/>
      <c r="S75" s="389"/>
      <c r="T75" s="389"/>
      <c r="U75" s="389">
        <f t="shared" si="8"/>
        <v>0</v>
      </c>
      <c r="V75" s="389"/>
      <c r="W75" s="389"/>
      <c r="X75" s="389"/>
      <c r="Y75" s="389">
        <f t="shared" si="3"/>
        <v>0</v>
      </c>
      <c r="Z75" s="389"/>
      <c r="AA75" s="389"/>
      <c r="AB75" s="389"/>
      <c r="AC75" s="389">
        <f t="shared" si="4"/>
        <v>0</v>
      </c>
      <c r="AD75" s="389"/>
      <c r="AE75" s="389"/>
      <c r="AF75" s="389"/>
      <c r="AG75" s="389">
        <f t="shared" si="5"/>
        <v>0</v>
      </c>
      <c r="AH75" s="389"/>
      <c r="AI75" s="389"/>
      <c r="AJ75" s="389"/>
      <c r="AK75" s="389">
        <f t="shared" si="6"/>
        <v>0</v>
      </c>
      <c r="AL75" s="389"/>
      <c r="AM75" s="389"/>
      <c r="AN75" s="389"/>
    </row>
    <row r="76" spans="3:40">
      <c r="C76" s="390" t="s">
        <v>146</v>
      </c>
      <c r="D76" s="390"/>
      <c r="E76" s="390"/>
      <c r="F76" s="390"/>
      <c r="G76" s="15"/>
      <c r="H76" s="15"/>
      <c r="I76" s="15"/>
      <c r="J76" s="15"/>
      <c r="K76" s="389">
        <f t="shared" si="7"/>
        <v>0</v>
      </c>
      <c r="L76" s="389"/>
      <c r="M76" s="389"/>
      <c r="N76" s="389">
        <f>SUMIF($C$12:$D$18,$C76,$N$12:$P$18)</f>
        <v>0</v>
      </c>
      <c r="O76" s="389"/>
      <c r="P76" s="389"/>
      <c r="Q76" s="389">
        <f t="shared" si="2"/>
        <v>0</v>
      </c>
      <c r="R76" s="389"/>
      <c r="S76" s="389"/>
      <c r="T76" s="389"/>
      <c r="U76" s="389">
        <f t="shared" si="8"/>
        <v>0</v>
      </c>
      <c r="V76" s="389"/>
      <c r="W76" s="389"/>
      <c r="X76" s="389"/>
      <c r="Y76" s="389">
        <f t="shared" si="3"/>
        <v>0</v>
      </c>
      <c r="Z76" s="389"/>
      <c r="AA76" s="389"/>
      <c r="AB76" s="389"/>
      <c r="AC76" s="389">
        <f t="shared" si="4"/>
        <v>0</v>
      </c>
      <c r="AD76" s="389"/>
      <c r="AE76" s="389"/>
      <c r="AF76" s="389"/>
      <c r="AG76" s="389">
        <f t="shared" si="5"/>
        <v>0</v>
      </c>
      <c r="AH76" s="389"/>
      <c r="AI76" s="389"/>
      <c r="AJ76" s="389"/>
      <c r="AK76" s="389">
        <f t="shared" si="6"/>
        <v>0</v>
      </c>
      <c r="AL76" s="389"/>
      <c r="AM76" s="389"/>
      <c r="AN76" s="389"/>
    </row>
    <row r="77" spans="3:40">
      <c r="C77" s="390" t="s">
        <v>147</v>
      </c>
      <c r="D77" s="390"/>
      <c r="E77" s="390"/>
      <c r="F77" s="390"/>
      <c r="G77" s="15"/>
      <c r="H77" s="15"/>
      <c r="I77" s="15"/>
      <c r="J77" s="15"/>
      <c r="K77" s="389">
        <f>SUMIF($C$12:$D$18,$C77,$K$12:$M$18)</f>
        <v>0</v>
      </c>
      <c r="L77" s="389"/>
      <c r="M77" s="389"/>
      <c r="N77" s="389">
        <f>SUMIF($C$12:$D$18,$C77,$N$12:$P$18)</f>
        <v>0</v>
      </c>
      <c r="O77" s="389"/>
      <c r="P77" s="389"/>
      <c r="Q77" s="389">
        <f t="shared" si="2"/>
        <v>0</v>
      </c>
      <c r="R77" s="389"/>
      <c r="S77" s="389"/>
      <c r="T77" s="389"/>
      <c r="U77" s="389">
        <f t="shared" si="8"/>
        <v>0</v>
      </c>
      <c r="V77" s="389"/>
      <c r="W77" s="389"/>
      <c r="X77" s="389"/>
      <c r="Y77" s="389">
        <f t="shared" si="3"/>
        <v>0</v>
      </c>
      <c r="Z77" s="389"/>
      <c r="AA77" s="389"/>
      <c r="AB77" s="389"/>
      <c r="AC77" s="389">
        <f t="shared" si="4"/>
        <v>0</v>
      </c>
      <c r="AD77" s="389"/>
      <c r="AE77" s="389"/>
      <c r="AF77" s="389"/>
      <c r="AG77" s="389">
        <f t="shared" si="5"/>
        <v>0</v>
      </c>
      <c r="AH77" s="389"/>
      <c r="AI77" s="389"/>
      <c r="AJ77" s="389"/>
      <c r="AK77" s="389">
        <f t="shared" si="6"/>
        <v>0</v>
      </c>
      <c r="AL77" s="389"/>
      <c r="AM77" s="389"/>
      <c r="AN77" s="389"/>
    </row>
    <row r="78" spans="3:40">
      <c r="C78" s="390" t="s">
        <v>148</v>
      </c>
      <c r="D78" s="390"/>
      <c r="E78" s="390"/>
      <c r="F78" s="390"/>
      <c r="G78" s="15"/>
      <c r="H78" s="15"/>
      <c r="I78" s="15"/>
      <c r="J78" s="15"/>
      <c r="K78" s="389">
        <f>SUMIF($C$12:$D$18,$C78,$K$12:$M$18)</f>
        <v>0</v>
      </c>
      <c r="L78" s="389"/>
      <c r="M78" s="389"/>
      <c r="N78" s="389">
        <f t="shared" si="9"/>
        <v>0</v>
      </c>
      <c r="O78" s="389"/>
      <c r="P78" s="389"/>
      <c r="Q78" s="389">
        <f t="shared" si="2"/>
        <v>0</v>
      </c>
      <c r="R78" s="389"/>
      <c r="S78" s="389"/>
      <c r="T78" s="389"/>
      <c r="U78" s="389">
        <f t="shared" si="8"/>
        <v>0</v>
      </c>
      <c r="V78" s="389"/>
      <c r="W78" s="389"/>
      <c r="X78" s="389"/>
      <c r="Y78" s="389">
        <f t="shared" si="3"/>
        <v>0</v>
      </c>
      <c r="Z78" s="389"/>
      <c r="AA78" s="389"/>
      <c r="AB78" s="389"/>
      <c r="AC78" s="389">
        <f t="shared" si="4"/>
        <v>0</v>
      </c>
      <c r="AD78" s="389"/>
      <c r="AE78" s="389"/>
      <c r="AF78" s="389"/>
      <c r="AG78" s="389">
        <f t="shared" si="5"/>
        <v>0</v>
      </c>
      <c r="AH78" s="389"/>
      <c r="AI78" s="389"/>
      <c r="AJ78" s="389"/>
      <c r="AK78" s="389">
        <f t="shared" si="6"/>
        <v>0</v>
      </c>
      <c r="AL78" s="389"/>
      <c r="AM78" s="389"/>
      <c r="AN78" s="389"/>
    </row>
    <row r="79" spans="3:40">
      <c r="C79" s="390" t="s">
        <v>149</v>
      </c>
      <c r="D79" s="390"/>
      <c r="E79" s="390"/>
      <c r="F79" s="390"/>
      <c r="G79" s="15"/>
      <c r="H79" s="15"/>
      <c r="I79" s="15"/>
      <c r="J79" s="15"/>
      <c r="K79" s="389">
        <f>SUMIF($C$12:$D$18,$C79,$K$12:$M$18)</f>
        <v>0</v>
      </c>
      <c r="L79" s="389"/>
      <c r="M79" s="389"/>
      <c r="N79" s="389">
        <f>SUMIF($C$12:$D$18,$C79,$N$12:$P$18)</f>
        <v>0</v>
      </c>
      <c r="O79" s="389"/>
      <c r="P79" s="389"/>
      <c r="Q79" s="389">
        <f t="shared" si="2"/>
        <v>0</v>
      </c>
      <c r="R79" s="389"/>
      <c r="S79" s="389"/>
      <c r="T79" s="389"/>
      <c r="U79" s="389">
        <f t="shared" si="8"/>
        <v>0</v>
      </c>
      <c r="V79" s="389"/>
      <c r="W79" s="389"/>
      <c r="X79" s="389"/>
      <c r="Y79" s="389">
        <f t="shared" si="3"/>
        <v>0</v>
      </c>
      <c r="Z79" s="389"/>
      <c r="AA79" s="389"/>
      <c r="AB79" s="389"/>
      <c r="AC79" s="389">
        <f t="shared" si="4"/>
        <v>0</v>
      </c>
      <c r="AD79" s="389"/>
      <c r="AE79" s="389"/>
      <c r="AF79" s="389"/>
      <c r="AG79" s="389">
        <f t="shared" si="5"/>
        <v>0</v>
      </c>
      <c r="AH79" s="389"/>
      <c r="AI79" s="389"/>
      <c r="AJ79" s="389"/>
      <c r="AK79" s="389">
        <f t="shared" si="6"/>
        <v>0</v>
      </c>
      <c r="AL79" s="389"/>
      <c r="AM79" s="389"/>
      <c r="AN79" s="389"/>
    </row>
    <row r="80" spans="3:40">
      <c r="C80" s="390" t="s">
        <v>150</v>
      </c>
      <c r="D80" s="390"/>
      <c r="E80" s="390"/>
      <c r="F80" s="390"/>
      <c r="G80" s="15"/>
      <c r="H80" s="15"/>
      <c r="I80" s="15"/>
      <c r="J80" s="15"/>
      <c r="K80" s="389">
        <f t="shared" si="7"/>
        <v>0</v>
      </c>
      <c r="L80" s="389"/>
      <c r="M80" s="389"/>
      <c r="N80" s="389">
        <f>SUMIF($C$12:$D$18,$C80,$N$12:$P$18)</f>
        <v>0</v>
      </c>
      <c r="O80" s="389"/>
      <c r="P80" s="389"/>
      <c r="Q80" s="389">
        <f t="shared" si="2"/>
        <v>0</v>
      </c>
      <c r="R80" s="389"/>
      <c r="S80" s="389"/>
      <c r="T80" s="389"/>
      <c r="U80" s="389">
        <f t="shared" si="8"/>
        <v>0</v>
      </c>
      <c r="V80" s="389"/>
      <c r="W80" s="389"/>
      <c r="X80" s="389"/>
      <c r="Y80" s="389">
        <f t="shared" si="3"/>
        <v>0</v>
      </c>
      <c r="Z80" s="389"/>
      <c r="AA80" s="389"/>
      <c r="AB80" s="389"/>
      <c r="AC80" s="389">
        <f t="shared" si="4"/>
        <v>0</v>
      </c>
      <c r="AD80" s="389"/>
      <c r="AE80" s="389"/>
      <c r="AF80" s="389"/>
      <c r="AG80" s="389">
        <f t="shared" si="5"/>
        <v>0</v>
      </c>
      <c r="AH80" s="389"/>
      <c r="AI80" s="389"/>
      <c r="AJ80" s="389"/>
      <c r="AK80" s="389">
        <f t="shared" si="6"/>
        <v>0</v>
      </c>
      <c r="AL80" s="389"/>
      <c r="AM80" s="389"/>
      <c r="AN80" s="389"/>
    </row>
    <row r="81" spans="3:40">
      <c r="C81" s="390" t="s">
        <v>151</v>
      </c>
      <c r="D81" s="390"/>
      <c r="E81" s="390"/>
      <c r="F81" s="390"/>
      <c r="G81" s="15"/>
      <c r="H81" s="15"/>
      <c r="I81" s="15"/>
      <c r="J81" s="15"/>
      <c r="K81" s="389">
        <f>SUMIF($C$12:$D$18,$C81,$K$12:$M$18)</f>
        <v>0</v>
      </c>
      <c r="L81" s="389"/>
      <c r="M81" s="389"/>
      <c r="N81" s="389">
        <f>SUMIF($C$12:$D$18,$C81,$N$12:$P$18)</f>
        <v>0</v>
      </c>
      <c r="O81" s="389"/>
      <c r="P81" s="389"/>
      <c r="Q81" s="389">
        <f t="shared" ref="Q81" si="10">SUMIF($C$12:$D$18,$C81,$Q$12:$T$18)</f>
        <v>0</v>
      </c>
      <c r="R81" s="389"/>
      <c r="S81" s="389"/>
      <c r="T81" s="389"/>
      <c r="U81" s="389">
        <f t="shared" si="8"/>
        <v>0</v>
      </c>
      <c r="V81" s="389"/>
      <c r="W81" s="389"/>
      <c r="X81" s="389"/>
      <c r="Y81" s="389">
        <f t="shared" ref="Y81" si="11">SUMIF($C$12:$D$18,$C81,$Y$12:$AB$18)</f>
        <v>0</v>
      </c>
      <c r="Z81" s="389"/>
      <c r="AA81" s="389"/>
      <c r="AB81" s="389"/>
      <c r="AC81" s="389">
        <f t="shared" si="4"/>
        <v>0</v>
      </c>
      <c r="AD81" s="389"/>
      <c r="AE81" s="389"/>
      <c r="AF81" s="389"/>
      <c r="AG81" s="389">
        <f t="shared" ref="AG81" si="12">SUMIF($C$12:$D$18,$C81,$AG$12:$AJ$18)</f>
        <v>0</v>
      </c>
      <c r="AH81" s="389"/>
      <c r="AI81" s="389"/>
      <c r="AJ81" s="389"/>
      <c r="AK81" s="389">
        <f t="shared" si="6"/>
        <v>0</v>
      </c>
      <c r="AL81" s="389"/>
      <c r="AM81" s="389"/>
      <c r="AN81" s="389"/>
    </row>
  </sheetData>
  <sheetProtection algorithmName="SHA-512" hashValue="7HssErnIvVUkxK7wueBtZjvu8DuWQJLaNFCr806KxQrz70uK9IB0am8H8wBvRvyE0Xuzo+BPmWKHaGacxm9WUA==" saltValue="9aSfSOvXpFNhag3kdqJvhw==" spinCount="100000" sheet="1" objects="1" scenarios="1" formatCells="0"/>
  <mergeCells count="446">
    <mergeCell ref="N27:P27"/>
    <mergeCell ref="K27:M27"/>
    <mergeCell ref="F27:J27"/>
    <mergeCell ref="AI40:AM40"/>
    <mergeCell ref="AG13:AJ13"/>
    <mergeCell ref="AK13:AN13"/>
    <mergeCell ref="C14:D14"/>
    <mergeCell ref="E14:F14"/>
    <mergeCell ref="G14:J14"/>
    <mergeCell ref="K14:M14"/>
    <mergeCell ref="N14:P14"/>
    <mergeCell ref="Q14:T14"/>
    <mergeCell ref="U14:X14"/>
    <mergeCell ref="Y14:AB14"/>
    <mergeCell ref="AC14:AF14"/>
    <mergeCell ref="AG14:AJ14"/>
    <mergeCell ref="AK14:AN14"/>
    <mergeCell ref="C13:D13"/>
    <mergeCell ref="E13:F13"/>
    <mergeCell ref="G13:J13"/>
    <mergeCell ref="K13:M13"/>
    <mergeCell ref="N13:P13"/>
    <mergeCell ref="Q13:T13"/>
    <mergeCell ref="U13:X13"/>
    <mergeCell ref="Y13:AB13"/>
    <mergeCell ref="AC13:AF13"/>
    <mergeCell ref="AG34:AJ34"/>
    <mergeCell ref="AC81:AF81"/>
    <mergeCell ref="AG81:AJ81"/>
    <mergeCell ref="AK81:AN81"/>
    <mergeCell ref="C81:F81"/>
    <mergeCell ref="K81:M81"/>
    <mergeCell ref="N81:P81"/>
    <mergeCell ref="Q81:T81"/>
    <mergeCell ref="U81:X81"/>
    <mergeCell ref="Y81:AB81"/>
    <mergeCell ref="C80:F80"/>
    <mergeCell ref="K80:M80"/>
    <mergeCell ref="N80:P80"/>
    <mergeCell ref="Q80:T80"/>
    <mergeCell ref="U80:X80"/>
    <mergeCell ref="Y80:AB80"/>
    <mergeCell ref="AC80:AF80"/>
    <mergeCell ref="AG80:AJ80"/>
    <mergeCell ref="AK80:AN80"/>
    <mergeCell ref="C79:F79"/>
    <mergeCell ref="K79:M79"/>
    <mergeCell ref="N79:P79"/>
    <mergeCell ref="Q79:T79"/>
    <mergeCell ref="U79:X79"/>
    <mergeCell ref="Y79:AB79"/>
    <mergeCell ref="AC79:AF79"/>
    <mergeCell ref="AG79:AJ79"/>
    <mergeCell ref="AK79:AN79"/>
    <mergeCell ref="AC77:AF77"/>
    <mergeCell ref="AG77:AJ77"/>
    <mergeCell ref="AK77:AN77"/>
    <mergeCell ref="AG78:AJ78"/>
    <mergeCell ref="AK78:AN78"/>
    <mergeCell ref="C78:F78"/>
    <mergeCell ref="K78:M78"/>
    <mergeCell ref="N78:P78"/>
    <mergeCell ref="Q78:T78"/>
    <mergeCell ref="U78:X78"/>
    <mergeCell ref="Y78:AB78"/>
    <mergeCell ref="AC78:AF78"/>
    <mergeCell ref="C77:F77"/>
    <mergeCell ref="K77:M77"/>
    <mergeCell ref="N77:P77"/>
    <mergeCell ref="Q77:T77"/>
    <mergeCell ref="U77:X77"/>
    <mergeCell ref="Y77:AB77"/>
    <mergeCell ref="C76:F76"/>
    <mergeCell ref="K76:M76"/>
    <mergeCell ref="N76:P76"/>
    <mergeCell ref="Q76:T76"/>
    <mergeCell ref="U76:X76"/>
    <mergeCell ref="Y76:AB76"/>
    <mergeCell ref="AC76:AF76"/>
    <mergeCell ref="AG76:AJ76"/>
    <mergeCell ref="AK76:AN76"/>
    <mergeCell ref="C75:F75"/>
    <mergeCell ref="K75:M75"/>
    <mergeCell ref="N75:P75"/>
    <mergeCell ref="Q75:T75"/>
    <mergeCell ref="U75:X75"/>
    <mergeCell ref="Y75:AB75"/>
    <mergeCell ref="AC75:AF75"/>
    <mergeCell ref="AG75:AJ75"/>
    <mergeCell ref="AK75:AN75"/>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AG74:AJ74"/>
    <mergeCell ref="AK74:AN74"/>
    <mergeCell ref="Y72:AB72"/>
    <mergeCell ref="AC72:AF72"/>
    <mergeCell ref="AG72:AH72"/>
    <mergeCell ref="AI72:AJ72"/>
    <mergeCell ref="AK72:AL72"/>
    <mergeCell ref="AM72:AN72"/>
    <mergeCell ref="AG60:AJ60"/>
    <mergeCell ref="AK60:AN60"/>
    <mergeCell ref="N61:P61"/>
    <mergeCell ref="Q61:S61"/>
    <mergeCell ref="Y60:AB60"/>
    <mergeCell ref="AC60:AF60"/>
    <mergeCell ref="K71:M71"/>
    <mergeCell ref="C72:F72"/>
    <mergeCell ref="K72:M72"/>
    <mergeCell ref="N72:P72"/>
    <mergeCell ref="Q72:T72"/>
    <mergeCell ref="U72:X72"/>
    <mergeCell ref="K60:M60"/>
    <mergeCell ref="N60:P60"/>
    <mergeCell ref="Q60:T60"/>
    <mergeCell ref="U60:X60"/>
    <mergeCell ref="AG47:AJ47"/>
    <mergeCell ref="AK47:AN47"/>
    <mergeCell ref="H48:J48"/>
    <mergeCell ref="H49:J49"/>
    <mergeCell ref="AC52:AN52"/>
    <mergeCell ref="K47:M47"/>
    <mergeCell ref="N47:P47"/>
    <mergeCell ref="Q47:T47"/>
    <mergeCell ref="U47:X47"/>
    <mergeCell ref="Y47:AB47"/>
    <mergeCell ref="AC47:AF47"/>
    <mergeCell ref="G50:AN51"/>
    <mergeCell ref="AF42:AN42"/>
    <mergeCell ref="F43:G43"/>
    <mergeCell ref="I43:L43"/>
    <mergeCell ref="N43:P43"/>
    <mergeCell ref="R43:S43"/>
    <mergeCell ref="U43:V43"/>
    <mergeCell ref="X43:AE43"/>
    <mergeCell ref="AG43:AI43"/>
    <mergeCell ref="F46:G46"/>
    <mergeCell ref="I46:L46"/>
    <mergeCell ref="N46:P46"/>
    <mergeCell ref="R46:S46"/>
    <mergeCell ref="U46:V46"/>
    <mergeCell ref="X46:AE46"/>
    <mergeCell ref="U44:V44"/>
    <mergeCell ref="X44:AE44"/>
    <mergeCell ref="F45:G45"/>
    <mergeCell ref="I45:L45"/>
    <mergeCell ref="N45:P45"/>
    <mergeCell ref="R45:S45"/>
    <mergeCell ref="U45:V45"/>
    <mergeCell ref="X45:AE45"/>
    <mergeCell ref="I41:J41"/>
    <mergeCell ref="K41:M41"/>
    <mergeCell ref="P41:T41"/>
    <mergeCell ref="AB41:AD41"/>
    <mergeCell ref="C42:D46"/>
    <mergeCell ref="F42:H42"/>
    <mergeCell ref="I42:M42"/>
    <mergeCell ref="N42:Q42"/>
    <mergeCell ref="R42:T42"/>
    <mergeCell ref="U42:W42"/>
    <mergeCell ref="F44:G44"/>
    <mergeCell ref="I44:L44"/>
    <mergeCell ref="N44:P44"/>
    <mergeCell ref="R44:S44"/>
    <mergeCell ref="X42:AE42"/>
    <mergeCell ref="C37:D41"/>
    <mergeCell ref="E37:F37"/>
    <mergeCell ref="G37:J37"/>
    <mergeCell ref="K37:L37"/>
    <mergeCell ref="M37:S37"/>
    <mergeCell ref="T37:V37"/>
    <mergeCell ref="W37:AA37"/>
    <mergeCell ref="E38:H38"/>
    <mergeCell ref="I38:N38"/>
    <mergeCell ref="AK34:AN34"/>
    <mergeCell ref="C35:I35"/>
    <mergeCell ref="K35:M35"/>
    <mergeCell ref="N35:P35"/>
    <mergeCell ref="Q35:T35"/>
    <mergeCell ref="U35:W36"/>
    <mergeCell ref="X35:Z35"/>
    <mergeCell ref="AA35:AN35"/>
    <mergeCell ref="C36:I36"/>
    <mergeCell ref="K36:M36"/>
    <mergeCell ref="N36:P36"/>
    <mergeCell ref="Q36:T36"/>
    <mergeCell ref="X36:Z36"/>
    <mergeCell ref="AA36:AN36"/>
    <mergeCell ref="C34:J34"/>
    <mergeCell ref="K34:M34"/>
    <mergeCell ref="N34:P34"/>
    <mergeCell ref="Q34:T34"/>
    <mergeCell ref="U34:X34"/>
    <mergeCell ref="Y34:AB34"/>
    <mergeCell ref="AC34:AF34"/>
    <mergeCell ref="O38:T38"/>
    <mergeCell ref="U38:Z38"/>
    <mergeCell ref="AA38:AN38"/>
    <mergeCell ref="E39:H41"/>
    <mergeCell ref="K39:M39"/>
    <mergeCell ref="W39:X39"/>
    <mergeCell ref="K40:M40"/>
    <mergeCell ref="AK32:AN32"/>
    <mergeCell ref="C33:E33"/>
    <mergeCell ref="F33:J33"/>
    <mergeCell ref="K33:M33"/>
    <mergeCell ref="N33:P33"/>
    <mergeCell ref="Q33:T33"/>
    <mergeCell ref="U33:X33"/>
    <mergeCell ref="Y33:AB33"/>
    <mergeCell ref="AC33:AF33"/>
    <mergeCell ref="AG33:AJ33"/>
    <mergeCell ref="AK33:AN33"/>
    <mergeCell ref="C32:E32"/>
    <mergeCell ref="F32:J32"/>
    <mergeCell ref="K32:M32"/>
    <mergeCell ref="N32:P32"/>
    <mergeCell ref="Q32:T32"/>
    <mergeCell ref="U32:X32"/>
    <mergeCell ref="Y32:AB32"/>
    <mergeCell ref="AC32:AF32"/>
    <mergeCell ref="AG32:AJ32"/>
    <mergeCell ref="AG30:AJ30"/>
    <mergeCell ref="AK30:AN30"/>
    <mergeCell ref="C31:E31"/>
    <mergeCell ref="F31:J31"/>
    <mergeCell ref="K31:M31"/>
    <mergeCell ref="N31:P31"/>
    <mergeCell ref="Q31:T31"/>
    <mergeCell ref="U31:X31"/>
    <mergeCell ref="Y31:AB31"/>
    <mergeCell ref="AC31:AF31"/>
    <mergeCell ref="AG31:AJ31"/>
    <mergeCell ref="AK31:AN31"/>
    <mergeCell ref="C30:E30"/>
    <mergeCell ref="F30:J30"/>
    <mergeCell ref="K30:M30"/>
    <mergeCell ref="N30:P30"/>
    <mergeCell ref="Q30:T30"/>
    <mergeCell ref="U30:X30"/>
    <mergeCell ref="Y30:AB30"/>
    <mergeCell ref="C26:C29"/>
    <mergeCell ref="AC30:AF30"/>
    <mergeCell ref="AC28:AF28"/>
    <mergeCell ref="AG28:AJ28"/>
    <mergeCell ref="AK28:AN28"/>
    <mergeCell ref="D29:E29"/>
    <mergeCell ref="F29:I29"/>
    <mergeCell ref="K29:M29"/>
    <mergeCell ref="N29:P29"/>
    <mergeCell ref="Q29:T29"/>
    <mergeCell ref="U29:X29"/>
    <mergeCell ref="Y29:AB29"/>
    <mergeCell ref="F28:I28"/>
    <mergeCell ref="K28:M28"/>
    <mergeCell ref="N28:P28"/>
    <mergeCell ref="Q28:T28"/>
    <mergeCell ref="U28:X28"/>
    <mergeCell ref="Y28:AB28"/>
    <mergeCell ref="D26:E28"/>
    <mergeCell ref="F26:I26"/>
    <mergeCell ref="K26:M26"/>
    <mergeCell ref="N26:P26"/>
    <mergeCell ref="AC29:AF29"/>
    <mergeCell ref="AG29:AJ29"/>
    <mergeCell ref="AK29:AN29"/>
    <mergeCell ref="AK24:AN24"/>
    <mergeCell ref="D25:E25"/>
    <mergeCell ref="F25:I25"/>
    <mergeCell ref="K25:M25"/>
    <mergeCell ref="N25:P25"/>
    <mergeCell ref="Q25:T25"/>
    <mergeCell ref="Q26:T26"/>
    <mergeCell ref="U26:X26"/>
    <mergeCell ref="Y26:AB26"/>
    <mergeCell ref="AC26:AF26"/>
    <mergeCell ref="AG26:AJ26"/>
    <mergeCell ref="AK26:AN26"/>
    <mergeCell ref="U25:X25"/>
    <mergeCell ref="Y25:AB25"/>
    <mergeCell ref="AC25:AF25"/>
    <mergeCell ref="AG25:AJ25"/>
    <mergeCell ref="AK25:AN25"/>
    <mergeCell ref="AK27:AN27"/>
    <mergeCell ref="AG27:AJ27"/>
    <mergeCell ref="AC27:AF27"/>
    <mergeCell ref="Y27:AB27"/>
    <mergeCell ref="U27:X27"/>
    <mergeCell ref="Q27:T27"/>
    <mergeCell ref="AK22:AN22"/>
    <mergeCell ref="D23:E23"/>
    <mergeCell ref="F23:I23"/>
    <mergeCell ref="K23:M23"/>
    <mergeCell ref="N23:P23"/>
    <mergeCell ref="Q23:T23"/>
    <mergeCell ref="U23:X23"/>
    <mergeCell ref="Y23:AB23"/>
    <mergeCell ref="AC23:AF23"/>
    <mergeCell ref="AG23:AJ23"/>
    <mergeCell ref="AK23:AN23"/>
    <mergeCell ref="C22:C25"/>
    <mergeCell ref="D22:E22"/>
    <mergeCell ref="F22:I22"/>
    <mergeCell ref="K22:M22"/>
    <mergeCell ref="N22:P22"/>
    <mergeCell ref="Q22:T22"/>
    <mergeCell ref="Y21:AB21"/>
    <mergeCell ref="AC21:AF21"/>
    <mergeCell ref="AG21:AH21"/>
    <mergeCell ref="U22:X22"/>
    <mergeCell ref="Y22:AB22"/>
    <mergeCell ref="AC22:AF22"/>
    <mergeCell ref="AG22:AJ22"/>
    <mergeCell ref="D24:E24"/>
    <mergeCell ref="F24:I24"/>
    <mergeCell ref="K24:M24"/>
    <mergeCell ref="N24:P24"/>
    <mergeCell ref="Q24:T24"/>
    <mergeCell ref="U24:X24"/>
    <mergeCell ref="Y24:AB24"/>
    <mergeCell ref="AC24:AF24"/>
    <mergeCell ref="AG24:AJ24"/>
    <mergeCell ref="AI21:AJ21"/>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Q18:T18"/>
    <mergeCell ref="U18:X18"/>
    <mergeCell ref="Y18:AB18"/>
    <mergeCell ref="AC18:AF18"/>
    <mergeCell ref="AG18:AJ18"/>
    <mergeCell ref="AK18:AN18"/>
    <mergeCell ref="U17:X17"/>
    <mergeCell ref="Y17:AB17"/>
    <mergeCell ref="AC17:AF17"/>
    <mergeCell ref="AG17:AJ17"/>
    <mergeCell ref="AK17:AN17"/>
    <mergeCell ref="Q17:T17"/>
    <mergeCell ref="C18:D18"/>
    <mergeCell ref="E18:F18"/>
    <mergeCell ref="G18:J18"/>
    <mergeCell ref="K18:M18"/>
    <mergeCell ref="N18:P18"/>
    <mergeCell ref="C17:D17"/>
    <mergeCell ref="E17:F17"/>
    <mergeCell ref="G17:J17"/>
    <mergeCell ref="K17:M17"/>
    <mergeCell ref="N17:P17"/>
    <mergeCell ref="AK11:AL11"/>
    <mergeCell ref="AM11:AN11"/>
    <mergeCell ref="C16:D16"/>
    <mergeCell ref="E16:F16"/>
    <mergeCell ref="G16:J16"/>
    <mergeCell ref="K16:M16"/>
    <mergeCell ref="N16:P16"/>
    <mergeCell ref="C15:D15"/>
    <mergeCell ref="E15:F15"/>
    <mergeCell ref="G15:J15"/>
    <mergeCell ref="K15:M15"/>
    <mergeCell ref="N15:P15"/>
    <mergeCell ref="Q16:T16"/>
    <mergeCell ref="U16:X16"/>
    <mergeCell ref="Y16:AB16"/>
    <mergeCell ref="AC16:AF16"/>
    <mergeCell ref="AG16:AJ16"/>
    <mergeCell ref="AK16:AN16"/>
    <mergeCell ref="U15:X15"/>
    <mergeCell ref="Y15:AB15"/>
    <mergeCell ref="AC15:AF15"/>
    <mergeCell ref="AG15:AJ15"/>
    <mergeCell ref="AK15:AN15"/>
    <mergeCell ref="Q15:T15"/>
    <mergeCell ref="C12:D12"/>
    <mergeCell ref="E12:F12"/>
    <mergeCell ref="G12:J12"/>
    <mergeCell ref="K12:M12"/>
    <mergeCell ref="N12:P12"/>
    <mergeCell ref="C10:F10"/>
    <mergeCell ref="G10:J11"/>
    <mergeCell ref="K10:AB10"/>
    <mergeCell ref="AC10:AN10"/>
    <mergeCell ref="C11:F11"/>
    <mergeCell ref="K11:M11"/>
    <mergeCell ref="N11:P11"/>
    <mergeCell ref="Q11:T11"/>
    <mergeCell ref="U11:X11"/>
    <mergeCell ref="Y11:AB11"/>
    <mergeCell ref="Q12:T12"/>
    <mergeCell ref="U12:X12"/>
    <mergeCell ref="Y12:AB12"/>
    <mergeCell ref="AC12:AF12"/>
    <mergeCell ref="AG12:AJ12"/>
    <mergeCell ref="AK12:AN12"/>
    <mergeCell ref="AC11:AF11"/>
    <mergeCell ref="AG11:AH11"/>
    <mergeCell ref="AI11:AJ11"/>
    <mergeCell ref="C5:D5"/>
    <mergeCell ref="E5:X5"/>
    <mergeCell ref="Y5:AF5"/>
    <mergeCell ref="AG5:AN5"/>
    <mergeCell ref="C6:D9"/>
    <mergeCell ref="E6:X9"/>
    <mergeCell ref="Y6:AF9"/>
    <mergeCell ref="AG6:AN9"/>
    <mergeCell ref="AE1:AN1"/>
    <mergeCell ref="G2:AI2"/>
    <mergeCell ref="AJ2:AN2"/>
    <mergeCell ref="C4:D4"/>
    <mergeCell ref="E4:X4"/>
    <mergeCell ref="Y4:AB4"/>
    <mergeCell ref="AE4:AF4"/>
    <mergeCell ref="AG4:AH4"/>
    <mergeCell ref="AI4:AJ4"/>
    <mergeCell ref="AK4:AL4"/>
    <mergeCell ref="AJ3:AN3"/>
  </mergeCells>
  <phoneticPr fontId="6"/>
  <conditionalFormatting sqref="K35:M35">
    <cfRule type="expression" dxfId="75" priority="5">
      <formula>$K$35&gt;$K$36</formula>
    </cfRule>
  </conditionalFormatting>
  <conditionalFormatting sqref="K19:AN19">
    <cfRule type="cellIs" dxfId="74" priority="16" operator="notEqual">
      <formula>K34</formula>
    </cfRule>
  </conditionalFormatting>
  <conditionalFormatting sqref="K34:AN34">
    <cfRule type="cellIs" dxfId="73" priority="8" operator="notEqual">
      <formula>K19</formula>
    </cfRule>
  </conditionalFormatting>
  <conditionalFormatting sqref="N35:P35">
    <cfRule type="expression" dxfId="72" priority="4">
      <formula>$N$35&gt;$N$36</formula>
    </cfRule>
  </conditionalFormatting>
  <conditionalFormatting sqref="N61:S61">
    <cfRule type="cellIs" dxfId="71" priority="6" operator="notEqual">
      <formula>"ok"</formula>
    </cfRule>
  </conditionalFormatting>
  <conditionalFormatting sqref="Q35:T35">
    <cfRule type="expression" dxfId="70" priority="3">
      <formula>$Q$35&gt;$Q$36</formula>
    </cfRule>
  </conditionalFormatting>
  <conditionalFormatting sqref="Q34:AN34">
    <cfRule type="cellIs" dxfId="69" priority="9" operator="notEqual">
      <formula>Q34</formula>
    </cfRule>
    <cfRule type="cellIs" priority="10" operator="notEqual">
      <formula>Q19</formula>
    </cfRule>
  </conditionalFormatting>
  <conditionalFormatting sqref="Y12:AB18">
    <cfRule type="expression" dxfId="68" priority="1">
      <formula>$Y12&lt;0</formula>
    </cfRule>
  </conditionalFormatting>
  <conditionalFormatting sqref="Y22:AB26 Y27 Y28:AB33">
    <cfRule type="expression" dxfId="67" priority="21">
      <formula>$Y22&lt;0</formula>
    </cfRule>
  </conditionalFormatting>
  <conditionalFormatting sqref="AE1">
    <cfRule type="containsText" dxfId="66" priority="20" operator="containsText" text="支出金額と収入金額が一致していません">
      <formula>NOT(ISERROR(SEARCH("支出金額と収入金額が一致していません",AE1)))</formula>
    </cfRule>
  </conditionalFormatting>
  <dataValidations count="10">
    <dataValidation type="list" allowBlank="1" showInputMessage="1" showErrorMessage="1" sqref="AA36:AN36" xr:uid="{00000000-0002-0000-0100-000000000000}">
      <formula1>$AQ$29:$AQ$38</formula1>
    </dataValidation>
    <dataValidation type="list" allowBlank="1" showInputMessage="1" showErrorMessage="1" sqref="H48:J48" xr:uid="{00000000-0002-0000-0100-000001000000}">
      <formula1>"要,否"</formula1>
    </dataValidation>
    <dataValidation type="list" allowBlank="1" showInputMessage="1" showErrorMessage="1" sqref="Z41" xr:uid="{00000000-0002-0000-0100-000002000000}">
      <formula1>"有,無"</formula1>
    </dataValidation>
    <dataValidation type="list" allowBlank="1" showInputMessage="1" showErrorMessage="1" sqref="H43:H46" xr:uid="{00000000-0002-0000-0100-000003000000}">
      <formula1>"（予定）"</formula1>
    </dataValidation>
    <dataValidation type="list" allowBlank="1" showInputMessage="1" showErrorMessage="1" sqref="C12:C18" xr:uid="{00000000-0002-0000-0100-000004000000}">
      <formula1>"工事費,委託費,用地費,補償費,負担金等,公有財産購入費,事務費,その他"</formula1>
    </dataValidation>
    <dataValidation type="list" allowBlank="1" showInputMessage="1" showErrorMessage="1" sqref="AK37 AD39 AF40 AG39 O39:O41 R39 AE37 AH37 AA39:AA41 AJ39" xr:uid="{00000000-0002-0000-0100-000005000000}">
      <formula1>"□,■"</formula1>
    </dataValidation>
    <dataValidation type="list" allowBlank="1" showInputMessage="1" showErrorMessage="1" sqref="AB37" xr:uid="{00000000-0002-0000-0100-000006000000}">
      <formula1>"(□,（■"</formula1>
    </dataValidation>
    <dataValidation type="whole" allowBlank="1" showInputMessage="1" showErrorMessage="1" sqref="AG11:AH11" xr:uid="{00000000-0002-0000-0100-000007000000}">
      <formula1>1</formula1>
      <formula2>12</formula2>
    </dataValidation>
    <dataValidation type="list" allowBlank="1" showInputMessage="1" showErrorMessage="1" sqref="H49:J49" xr:uid="{00000000-0002-0000-0100-000008000000}">
      <formula1>"完成,完成見込み"</formula1>
    </dataValidation>
    <dataValidation type="list" allowBlank="1" showInputMessage="1" showErrorMessage="1" sqref="AA35:AN35" xr:uid="{00000000-0002-0000-0100-000009000000}">
      <formula1>$AQ$22:$AQ$26</formula1>
    </dataValidation>
  </dataValidations>
  <printOptions horizontalCentered="1"/>
  <pageMargins left="0.51181102362204722" right="0.51181102362204722" top="0.35433070866141736" bottom="0.35433070866141736" header="0.11811023622047245" footer="0.11811023622047245"/>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NG81"/>
  <sheetViews>
    <sheetView showZeros="0" view="pageBreakPreview" zoomScaleNormal="100" zoomScaleSheetLayoutView="100" workbookViewId="0"/>
  </sheetViews>
  <sheetFormatPr defaultRowHeight="13.5"/>
  <cols>
    <col min="1" max="1" width="1.625" style="1" customWidth="1"/>
    <col min="2" max="2" width="2.625" style="2" customWidth="1"/>
    <col min="3" max="3" width="2.75" style="2" customWidth="1"/>
    <col min="4" max="4" width="8.5" style="2" customWidth="1"/>
    <col min="5" max="5" width="3.75" style="2" customWidth="1"/>
    <col min="6" max="6" width="8.75" style="2" customWidth="1"/>
    <col min="7" max="7" width="10"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5.625" style="2" customWidth="1"/>
    <col min="42" max="42" width="13.375" style="3" customWidth="1"/>
    <col min="43" max="45" width="9" style="3"/>
    <col min="46" max="51" width="9" style="4"/>
    <col min="52" max="52" width="9" style="4" customWidth="1"/>
    <col min="53" max="370" width="0.125" style="4" customWidth="1"/>
    <col min="371" max="16384" width="9" style="4"/>
  </cols>
  <sheetData>
    <row r="1" spans="1:371">
      <c r="C1" s="77" t="s">
        <v>0</v>
      </c>
      <c r="D1" s="15"/>
      <c r="E1" s="77"/>
      <c r="F1" s="90" t="s">
        <v>207</v>
      </c>
      <c r="G1" s="77"/>
      <c r="AE1" s="89"/>
      <c r="AF1" s="89"/>
      <c r="AG1" s="89"/>
      <c r="AH1" s="89"/>
      <c r="AI1" s="89"/>
      <c r="AJ1" s="586"/>
      <c r="AK1" s="586"/>
      <c r="AL1" s="586"/>
      <c r="AM1" s="586"/>
      <c r="AN1" s="89"/>
      <c r="AO1" s="95"/>
      <c r="AR1" s="101" t="s">
        <v>185</v>
      </c>
      <c r="NG1" s="103" t="s">
        <v>170</v>
      </c>
    </row>
    <row r="2" spans="1:371">
      <c r="G2" s="189" t="s">
        <v>1</v>
      </c>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79"/>
      <c r="AI2" s="584" t="s">
        <v>200</v>
      </c>
      <c r="AJ2" s="584"/>
      <c r="AK2" s="584"/>
      <c r="AL2" s="584"/>
      <c r="AM2" s="584"/>
      <c r="AN2" s="584"/>
      <c r="AO2" s="94"/>
    </row>
    <row r="3" spans="1:371" ht="14.25">
      <c r="F3" s="71" t="s">
        <v>152</v>
      </c>
      <c r="AJ3" s="585"/>
      <c r="AK3" s="585"/>
      <c r="AL3" s="585"/>
      <c r="AM3" s="585"/>
      <c r="AN3" s="87"/>
      <c r="AO3" s="95"/>
      <c r="AQ3" s="3" t="s">
        <v>198</v>
      </c>
      <c r="AR3" s="3" t="s">
        <v>189</v>
      </c>
      <c r="AS3" s="3" t="s">
        <v>197</v>
      </c>
    </row>
    <row r="4" spans="1:371">
      <c r="C4" s="157" t="s">
        <v>2</v>
      </c>
      <c r="D4" s="158"/>
      <c r="E4" s="576"/>
      <c r="F4" s="576"/>
      <c r="G4" s="576"/>
      <c r="H4" s="576"/>
      <c r="I4" s="576"/>
      <c r="J4" s="576"/>
      <c r="K4" s="576"/>
      <c r="L4" s="576"/>
      <c r="M4" s="576"/>
      <c r="N4" s="576"/>
      <c r="O4" s="576"/>
      <c r="P4" s="576"/>
      <c r="Q4" s="576"/>
      <c r="R4" s="576"/>
      <c r="S4" s="576"/>
      <c r="T4" s="576"/>
      <c r="U4" s="576"/>
      <c r="V4" s="577"/>
      <c r="W4" s="577"/>
      <c r="X4" s="576"/>
      <c r="Y4" s="578" t="s">
        <v>3</v>
      </c>
      <c r="Z4" s="578"/>
      <c r="AA4" s="578"/>
      <c r="AB4" s="578"/>
      <c r="AC4" s="582"/>
      <c r="AD4" s="583"/>
      <c r="AE4" s="583"/>
      <c r="AF4" s="583"/>
      <c r="AG4" s="579" t="s">
        <v>4</v>
      </c>
      <c r="AH4" s="579"/>
      <c r="AI4" s="580"/>
      <c r="AJ4" s="580"/>
      <c r="AK4" s="581" t="s">
        <v>5</v>
      </c>
      <c r="AL4" s="581"/>
      <c r="AM4" s="108"/>
      <c r="AN4" s="109"/>
      <c r="AO4" s="94"/>
      <c r="AQ4" s="3" t="s">
        <v>172</v>
      </c>
      <c r="AR4" s="3" t="s">
        <v>187</v>
      </c>
      <c r="AS4" s="3">
        <v>1</v>
      </c>
    </row>
    <row r="5" spans="1:371">
      <c r="C5" s="157" t="s">
        <v>6</v>
      </c>
      <c r="D5" s="158"/>
      <c r="E5" s="592"/>
      <c r="F5" s="592"/>
      <c r="G5" s="592"/>
      <c r="H5" s="592"/>
      <c r="I5" s="592"/>
      <c r="J5" s="592"/>
      <c r="K5" s="592"/>
      <c r="L5" s="592"/>
      <c r="M5" s="592"/>
      <c r="N5" s="592"/>
      <c r="O5" s="592"/>
      <c r="P5" s="592"/>
      <c r="Q5" s="592"/>
      <c r="R5" s="592"/>
      <c r="S5" s="592"/>
      <c r="T5" s="592"/>
      <c r="U5" s="592"/>
      <c r="V5" s="592"/>
      <c r="W5" s="592"/>
      <c r="X5" s="592"/>
      <c r="Y5" s="404" t="s">
        <v>7</v>
      </c>
      <c r="Z5" s="404"/>
      <c r="AA5" s="404"/>
      <c r="AB5" s="404"/>
      <c r="AC5" s="475"/>
      <c r="AD5" s="475"/>
      <c r="AE5" s="475"/>
      <c r="AF5" s="464"/>
      <c r="AG5" s="465" t="s">
        <v>8</v>
      </c>
      <c r="AH5" s="475"/>
      <c r="AI5" s="475"/>
      <c r="AJ5" s="475"/>
      <c r="AK5" s="475"/>
      <c r="AL5" s="475"/>
      <c r="AM5" s="475"/>
      <c r="AN5" s="464"/>
      <c r="AO5" s="94"/>
      <c r="AQ5" s="3" t="s">
        <v>173</v>
      </c>
      <c r="AR5" s="3" t="s">
        <v>188</v>
      </c>
      <c r="AS5" s="3">
        <v>2</v>
      </c>
    </row>
    <row r="6" spans="1:371">
      <c r="C6" s="164" t="s">
        <v>9</v>
      </c>
      <c r="D6" s="165"/>
      <c r="E6" s="593"/>
      <c r="F6" s="594"/>
      <c r="G6" s="594"/>
      <c r="H6" s="594"/>
      <c r="I6" s="594"/>
      <c r="J6" s="594"/>
      <c r="K6" s="594"/>
      <c r="L6" s="594"/>
      <c r="M6" s="594"/>
      <c r="N6" s="594"/>
      <c r="O6" s="594"/>
      <c r="P6" s="594"/>
      <c r="Q6" s="594"/>
      <c r="R6" s="594"/>
      <c r="S6" s="594"/>
      <c r="T6" s="594"/>
      <c r="U6" s="594"/>
      <c r="V6" s="594"/>
      <c r="W6" s="594"/>
      <c r="X6" s="595"/>
      <c r="Y6" s="602"/>
      <c r="Z6" s="603"/>
      <c r="AA6" s="603"/>
      <c r="AB6" s="603"/>
      <c r="AC6" s="603"/>
      <c r="AD6" s="603"/>
      <c r="AE6" s="603"/>
      <c r="AF6" s="604"/>
      <c r="AG6" s="602"/>
      <c r="AH6" s="603"/>
      <c r="AI6" s="603"/>
      <c r="AJ6" s="603"/>
      <c r="AK6" s="603"/>
      <c r="AL6" s="603"/>
      <c r="AM6" s="603"/>
      <c r="AN6" s="604"/>
      <c r="AO6" s="94"/>
      <c r="AQ6" s="3" t="s">
        <v>174</v>
      </c>
      <c r="AS6" s="3">
        <v>3</v>
      </c>
    </row>
    <row r="7" spans="1:371">
      <c r="C7" s="166"/>
      <c r="D7" s="167"/>
      <c r="E7" s="596"/>
      <c r="F7" s="597"/>
      <c r="G7" s="597"/>
      <c r="H7" s="597"/>
      <c r="I7" s="597"/>
      <c r="J7" s="597"/>
      <c r="K7" s="597"/>
      <c r="L7" s="597"/>
      <c r="M7" s="597"/>
      <c r="N7" s="597"/>
      <c r="O7" s="597"/>
      <c r="P7" s="597"/>
      <c r="Q7" s="597"/>
      <c r="R7" s="597"/>
      <c r="S7" s="597"/>
      <c r="T7" s="597"/>
      <c r="U7" s="597"/>
      <c r="V7" s="597"/>
      <c r="W7" s="597"/>
      <c r="X7" s="598"/>
      <c r="Y7" s="605"/>
      <c r="Z7" s="606"/>
      <c r="AA7" s="606"/>
      <c r="AB7" s="606"/>
      <c r="AC7" s="606"/>
      <c r="AD7" s="606"/>
      <c r="AE7" s="606"/>
      <c r="AF7" s="607"/>
      <c r="AG7" s="605"/>
      <c r="AH7" s="606"/>
      <c r="AI7" s="606"/>
      <c r="AJ7" s="606"/>
      <c r="AK7" s="606"/>
      <c r="AL7" s="606"/>
      <c r="AM7" s="606"/>
      <c r="AN7" s="607"/>
      <c r="AO7" s="94"/>
      <c r="AQ7" s="3" t="s">
        <v>175</v>
      </c>
      <c r="AS7" s="3">
        <v>4</v>
      </c>
    </row>
    <row r="8" spans="1:371">
      <c r="C8" s="166"/>
      <c r="D8" s="167"/>
      <c r="E8" s="596"/>
      <c r="F8" s="597"/>
      <c r="G8" s="597"/>
      <c r="H8" s="597"/>
      <c r="I8" s="597"/>
      <c r="J8" s="597"/>
      <c r="K8" s="597"/>
      <c r="L8" s="597"/>
      <c r="M8" s="597"/>
      <c r="N8" s="597"/>
      <c r="O8" s="597"/>
      <c r="P8" s="597"/>
      <c r="Q8" s="597"/>
      <c r="R8" s="597"/>
      <c r="S8" s="597"/>
      <c r="T8" s="597"/>
      <c r="U8" s="597"/>
      <c r="V8" s="597"/>
      <c r="W8" s="597"/>
      <c r="X8" s="598"/>
      <c r="Y8" s="605"/>
      <c r="Z8" s="606"/>
      <c r="AA8" s="606"/>
      <c r="AB8" s="606"/>
      <c r="AC8" s="606"/>
      <c r="AD8" s="606"/>
      <c r="AE8" s="606"/>
      <c r="AF8" s="607"/>
      <c r="AG8" s="605"/>
      <c r="AH8" s="606"/>
      <c r="AI8" s="606"/>
      <c r="AJ8" s="606"/>
      <c r="AK8" s="606"/>
      <c r="AL8" s="606"/>
      <c r="AM8" s="606"/>
      <c r="AN8" s="607"/>
      <c r="AO8" s="94"/>
      <c r="AQ8" s="3" t="s">
        <v>176</v>
      </c>
      <c r="AS8" s="3">
        <v>5</v>
      </c>
    </row>
    <row r="9" spans="1:371" ht="14.25" thickBot="1">
      <c r="C9" s="168"/>
      <c r="D9" s="169"/>
      <c r="E9" s="599"/>
      <c r="F9" s="600"/>
      <c r="G9" s="600"/>
      <c r="H9" s="600"/>
      <c r="I9" s="600"/>
      <c r="J9" s="600"/>
      <c r="K9" s="600"/>
      <c r="L9" s="600"/>
      <c r="M9" s="600"/>
      <c r="N9" s="600"/>
      <c r="O9" s="600"/>
      <c r="P9" s="600"/>
      <c r="Q9" s="600"/>
      <c r="R9" s="600"/>
      <c r="S9" s="600"/>
      <c r="T9" s="600"/>
      <c r="U9" s="600"/>
      <c r="V9" s="600"/>
      <c r="W9" s="600"/>
      <c r="X9" s="601"/>
      <c r="Y9" s="608"/>
      <c r="Z9" s="609"/>
      <c r="AA9" s="609"/>
      <c r="AB9" s="609"/>
      <c r="AC9" s="609"/>
      <c r="AD9" s="609"/>
      <c r="AE9" s="609"/>
      <c r="AF9" s="610"/>
      <c r="AG9" s="608"/>
      <c r="AH9" s="609"/>
      <c r="AI9" s="609"/>
      <c r="AJ9" s="609"/>
      <c r="AK9" s="609"/>
      <c r="AL9" s="609"/>
      <c r="AM9" s="609"/>
      <c r="AN9" s="610"/>
      <c r="AO9" s="94"/>
      <c r="AQ9" s="3" t="s">
        <v>177</v>
      </c>
      <c r="AS9" s="3">
        <v>6</v>
      </c>
    </row>
    <row r="10" spans="1:371" ht="14.25" thickTop="1">
      <c r="C10" s="204"/>
      <c r="D10" s="205"/>
      <c r="E10" s="205"/>
      <c r="F10" s="206"/>
      <c r="G10" s="186" t="s">
        <v>10</v>
      </c>
      <c r="H10" s="181"/>
      <c r="I10" s="181"/>
      <c r="J10" s="182"/>
      <c r="K10" s="207" t="s">
        <v>11</v>
      </c>
      <c r="L10" s="207"/>
      <c r="M10" s="207"/>
      <c r="N10" s="207"/>
      <c r="O10" s="207"/>
      <c r="P10" s="207"/>
      <c r="Q10" s="207"/>
      <c r="R10" s="207"/>
      <c r="S10" s="207"/>
      <c r="T10" s="207"/>
      <c r="U10" s="207"/>
      <c r="V10" s="207"/>
      <c r="W10" s="207"/>
      <c r="X10" s="207"/>
      <c r="Y10" s="208"/>
      <c r="Z10" s="208"/>
      <c r="AA10" s="208"/>
      <c r="AB10" s="209"/>
      <c r="AC10" s="475" t="s">
        <v>12</v>
      </c>
      <c r="AD10" s="475"/>
      <c r="AE10" s="475"/>
      <c r="AF10" s="475"/>
      <c r="AG10" s="431"/>
      <c r="AH10" s="431"/>
      <c r="AI10" s="431"/>
      <c r="AJ10" s="431"/>
      <c r="AK10" s="431"/>
      <c r="AL10" s="431"/>
      <c r="AM10" s="431"/>
      <c r="AN10" s="432"/>
      <c r="AO10" s="94"/>
      <c r="AQ10" s="3" t="s">
        <v>178</v>
      </c>
      <c r="AS10" s="3">
        <v>7</v>
      </c>
    </row>
    <row r="11" spans="1:371">
      <c r="C11" s="210" t="s">
        <v>13</v>
      </c>
      <c r="D11" s="211"/>
      <c r="E11" s="161"/>
      <c r="F11" s="162"/>
      <c r="G11" s="186"/>
      <c r="H11" s="181"/>
      <c r="I11" s="181"/>
      <c r="J11" s="182"/>
      <c r="K11" s="212"/>
      <c r="L11" s="213"/>
      <c r="M11" s="214"/>
      <c r="N11" s="215" t="s">
        <v>14</v>
      </c>
      <c r="O11" s="216"/>
      <c r="P11" s="216"/>
      <c r="Q11" s="215" t="s">
        <v>15</v>
      </c>
      <c r="R11" s="216"/>
      <c r="S11" s="216"/>
      <c r="T11" s="217"/>
      <c r="U11" s="218" t="s">
        <v>16</v>
      </c>
      <c r="V11" s="160"/>
      <c r="W11" s="160"/>
      <c r="X11" s="219"/>
      <c r="Y11" s="160" t="s">
        <v>17</v>
      </c>
      <c r="Z11" s="160"/>
      <c r="AA11" s="160"/>
      <c r="AB11" s="219"/>
      <c r="AC11" s="404" t="s">
        <v>18</v>
      </c>
      <c r="AD11" s="404"/>
      <c r="AE11" s="404"/>
      <c r="AF11" s="405"/>
      <c r="AG11" s="611"/>
      <c r="AH11" s="612"/>
      <c r="AI11" s="564" t="s">
        <v>19</v>
      </c>
      <c r="AJ11" s="565"/>
      <c r="AK11" s="613" t="str">
        <f>IF(OR(AG11="",AG11=AS3),"",IF(AG11=12,1,AG11+1))</f>
        <v/>
      </c>
      <c r="AL11" s="614"/>
      <c r="AM11" s="564" t="s">
        <v>20</v>
      </c>
      <c r="AN11" s="565"/>
      <c r="AO11" s="102"/>
      <c r="AQ11" s="3" t="s">
        <v>179</v>
      </c>
      <c r="AS11" s="3">
        <v>8</v>
      </c>
    </row>
    <row r="12" spans="1:371">
      <c r="C12" s="268" t="s">
        <v>161</v>
      </c>
      <c r="D12" s="269"/>
      <c r="E12" s="269"/>
      <c r="F12" s="392"/>
      <c r="G12" s="615"/>
      <c r="H12" s="616"/>
      <c r="I12" s="616"/>
      <c r="J12" s="617"/>
      <c r="K12" s="413">
        <f t="shared" ref="K12:K20" si="0">IF($C12="",0,VLOOKUP($C12,$C$73:$AN$81,9,0))</f>
        <v>0</v>
      </c>
      <c r="L12" s="618"/>
      <c r="M12" s="618"/>
      <c r="N12" s="618">
        <f t="shared" ref="N12:N20" si="1">IF($C12="",0,VLOOKUP($C12,$C$73:$AN$81,12,0))</f>
        <v>0</v>
      </c>
      <c r="O12" s="618"/>
      <c r="P12" s="618"/>
      <c r="Q12" s="406">
        <f t="shared" ref="Q12:Q20" si="2">IF($C12="",0,VLOOKUP($C12,$C$73:$AN$81,15,0))</f>
        <v>0</v>
      </c>
      <c r="R12" s="407"/>
      <c r="S12" s="407"/>
      <c r="T12" s="408"/>
      <c r="U12" s="393">
        <f t="shared" ref="U12:U20" si="3">IF($C12="",0,VLOOKUP($C12,$C$73:$AN$81,19,0))</f>
        <v>0</v>
      </c>
      <c r="V12" s="393"/>
      <c r="W12" s="393"/>
      <c r="X12" s="394"/>
      <c r="Y12" s="393">
        <f t="shared" ref="Y12:Y20" si="4">IF($C12="",0,VLOOKUP($C12,$C$73:$AN$81,23,0))</f>
        <v>0</v>
      </c>
      <c r="Z12" s="393"/>
      <c r="AA12" s="393"/>
      <c r="AB12" s="394"/>
      <c r="AC12" s="395">
        <f t="shared" ref="AC12:AC20" si="5">IF($C12="",0,VLOOKUP($C12,$C$73:$AN$81,27,0))</f>
        <v>0</v>
      </c>
      <c r="AD12" s="396"/>
      <c r="AE12" s="396"/>
      <c r="AF12" s="397"/>
      <c r="AG12" s="396">
        <f t="shared" ref="AG12:AG20" si="6">IF($C12="",0,VLOOKUP($C12,$C$73:$AN$81,31,0))</f>
        <v>0</v>
      </c>
      <c r="AH12" s="396"/>
      <c r="AI12" s="396"/>
      <c r="AJ12" s="397"/>
      <c r="AK12" s="396">
        <f t="shared" ref="AK12:AK20" si="7">IF($C12="",0,VLOOKUP($C12,$C$73:$AN$81,35,0))</f>
        <v>0</v>
      </c>
      <c r="AL12" s="396"/>
      <c r="AM12" s="396"/>
      <c r="AN12" s="397"/>
      <c r="AO12" s="95" t="str">
        <f t="shared" ref="AO12:AO20" si="8">IF($K12=SUM($U12:$AB12),$AR$1,$NG$1)</f>
        <v>－</v>
      </c>
      <c r="AQ12" s="3" t="s">
        <v>180</v>
      </c>
      <c r="AS12" s="3">
        <v>9</v>
      </c>
    </row>
    <row r="13" spans="1:371" s="3" customFormat="1">
      <c r="A13" s="1"/>
      <c r="B13" s="2"/>
      <c r="C13" s="268" t="s">
        <v>162</v>
      </c>
      <c r="D13" s="269"/>
      <c r="E13" s="269"/>
      <c r="F13" s="392"/>
      <c r="G13" s="416"/>
      <c r="H13" s="417"/>
      <c r="I13" s="417"/>
      <c r="J13" s="418"/>
      <c r="K13" s="407">
        <f t="shared" si="0"/>
        <v>0</v>
      </c>
      <c r="L13" s="407"/>
      <c r="M13" s="413"/>
      <c r="N13" s="406">
        <f t="shared" si="1"/>
        <v>0</v>
      </c>
      <c r="O13" s="407"/>
      <c r="P13" s="413"/>
      <c r="Q13" s="406">
        <f t="shared" si="2"/>
        <v>0</v>
      </c>
      <c r="R13" s="407"/>
      <c r="S13" s="407"/>
      <c r="T13" s="408"/>
      <c r="U13" s="414">
        <f t="shared" si="3"/>
        <v>0</v>
      </c>
      <c r="V13" s="414"/>
      <c r="W13" s="414"/>
      <c r="X13" s="415"/>
      <c r="Y13" s="393">
        <f t="shared" si="4"/>
        <v>0</v>
      </c>
      <c r="Z13" s="393"/>
      <c r="AA13" s="393"/>
      <c r="AB13" s="394"/>
      <c r="AC13" s="395">
        <f t="shared" si="5"/>
        <v>0</v>
      </c>
      <c r="AD13" s="396"/>
      <c r="AE13" s="396"/>
      <c r="AF13" s="397"/>
      <c r="AG13" s="396">
        <f t="shared" si="6"/>
        <v>0</v>
      </c>
      <c r="AH13" s="396"/>
      <c r="AI13" s="396"/>
      <c r="AJ13" s="397"/>
      <c r="AK13" s="396">
        <f t="shared" si="7"/>
        <v>0</v>
      </c>
      <c r="AL13" s="396"/>
      <c r="AM13" s="396"/>
      <c r="AN13" s="397"/>
      <c r="AO13" s="95" t="str">
        <f t="shared" si="8"/>
        <v>－</v>
      </c>
      <c r="AQ13" s="3" t="s">
        <v>181</v>
      </c>
      <c r="AS13" s="3">
        <v>10</v>
      </c>
    </row>
    <row r="14" spans="1:371" s="3" customFormat="1">
      <c r="A14" s="1"/>
      <c r="B14" s="2"/>
      <c r="C14" s="268" t="s">
        <v>163</v>
      </c>
      <c r="D14" s="269"/>
      <c r="E14" s="269"/>
      <c r="F14" s="392"/>
      <c r="G14" s="419"/>
      <c r="H14" s="420"/>
      <c r="I14" s="420"/>
      <c r="J14" s="421"/>
      <c r="K14" s="407">
        <f t="shared" si="0"/>
        <v>0</v>
      </c>
      <c r="L14" s="407"/>
      <c r="M14" s="413"/>
      <c r="N14" s="406">
        <f t="shared" si="1"/>
        <v>0</v>
      </c>
      <c r="O14" s="407"/>
      <c r="P14" s="413"/>
      <c r="Q14" s="406">
        <f t="shared" si="2"/>
        <v>0</v>
      </c>
      <c r="R14" s="407"/>
      <c r="S14" s="407"/>
      <c r="T14" s="408"/>
      <c r="U14" s="414">
        <f t="shared" si="3"/>
        <v>0</v>
      </c>
      <c r="V14" s="414"/>
      <c r="W14" s="414"/>
      <c r="X14" s="415"/>
      <c r="Y14" s="393">
        <f t="shared" si="4"/>
        <v>0</v>
      </c>
      <c r="Z14" s="393"/>
      <c r="AA14" s="393"/>
      <c r="AB14" s="394"/>
      <c r="AC14" s="395">
        <f t="shared" si="5"/>
        <v>0</v>
      </c>
      <c r="AD14" s="396"/>
      <c r="AE14" s="396"/>
      <c r="AF14" s="397"/>
      <c r="AG14" s="396">
        <f t="shared" si="6"/>
        <v>0</v>
      </c>
      <c r="AH14" s="396"/>
      <c r="AI14" s="396"/>
      <c r="AJ14" s="397"/>
      <c r="AK14" s="396">
        <f t="shared" si="7"/>
        <v>0</v>
      </c>
      <c r="AL14" s="396"/>
      <c r="AM14" s="396"/>
      <c r="AN14" s="397"/>
      <c r="AO14" s="95" t="str">
        <f t="shared" si="8"/>
        <v>－</v>
      </c>
      <c r="AS14" s="3">
        <v>11</v>
      </c>
    </row>
    <row r="15" spans="1:371" s="3" customFormat="1">
      <c r="A15" s="1"/>
      <c r="B15" s="2"/>
      <c r="C15" s="268" t="s">
        <v>166</v>
      </c>
      <c r="D15" s="269"/>
      <c r="E15" s="269"/>
      <c r="F15" s="392"/>
      <c r="G15" s="410" t="s">
        <v>186</v>
      </c>
      <c r="H15" s="411"/>
      <c r="I15" s="411"/>
      <c r="J15" s="412"/>
      <c r="K15" s="407">
        <f t="shared" si="0"/>
        <v>0</v>
      </c>
      <c r="L15" s="407"/>
      <c r="M15" s="413"/>
      <c r="N15" s="406">
        <f t="shared" si="1"/>
        <v>0</v>
      </c>
      <c r="O15" s="407"/>
      <c r="P15" s="413"/>
      <c r="Q15" s="406">
        <f t="shared" si="2"/>
        <v>0</v>
      </c>
      <c r="R15" s="407"/>
      <c r="S15" s="407"/>
      <c r="T15" s="408"/>
      <c r="U15" s="414">
        <f t="shared" si="3"/>
        <v>0</v>
      </c>
      <c r="V15" s="414"/>
      <c r="W15" s="414"/>
      <c r="X15" s="415"/>
      <c r="Y15" s="393">
        <f t="shared" si="4"/>
        <v>0</v>
      </c>
      <c r="Z15" s="393"/>
      <c r="AA15" s="393"/>
      <c r="AB15" s="394"/>
      <c r="AC15" s="395">
        <f t="shared" si="5"/>
        <v>0</v>
      </c>
      <c r="AD15" s="396"/>
      <c r="AE15" s="396"/>
      <c r="AF15" s="397"/>
      <c r="AG15" s="396">
        <f t="shared" si="6"/>
        <v>0</v>
      </c>
      <c r="AH15" s="396"/>
      <c r="AI15" s="396"/>
      <c r="AJ15" s="397"/>
      <c r="AK15" s="396">
        <f t="shared" si="7"/>
        <v>0</v>
      </c>
      <c r="AL15" s="396"/>
      <c r="AM15" s="396"/>
      <c r="AN15" s="397"/>
      <c r="AO15" s="95" t="str">
        <f t="shared" si="8"/>
        <v>－</v>
      </c>
      <c r="AS15" s="3">
        <v>12</v>
      </c>
    </row>
    <row r="16" spans="1:371" s="3" customFormat="1">
      <c r="A16" s="1"/>
      <c r="B16" s="2"/>
      <c r="C16" s="268" t="s">
        <v>165</v>
      </c>
      <c r="D16" s="269"/>
      <c r="E16" s="269"/>
      <c r="F16" s="392"/>
      <c r="G16" s="416"/>
      <c r="H16" s="569"/>
      <c r="I16" s="569"/>
      <c r="J16" s="570"/>
      <c r="K16" s="407">
        <f t="shared" si="0"/>
        <v>0</v>
      </c>
      <c r="L16" s="407"/>
      <c r="M16" s="413"/>
      <c r="N16" s="406">
        <f t="shared" si="1"/>
        <v>0</v>
      </c>
      <c r="O16" s="407"/>
      <c r="P16" s="413"/>
      <c r="Q16" s="406">
        <f t="shared" si="2"/>
        <v>0</v>
      </c>
      <c r="R16" s="407"/>
      <c r="S16" s="407"/>
      <c r="T16" s="408"/>
      <c r="U16" s="409">
        <f t="shared" si="3"/>
        <v>0</v>
      </c>
      <c r="V16" s="393"/>
      <c r="W16" s="393"/>
      <c r="X16" s="394"/>
      <c r="Y16" s="393">
        <f t="shared" si="4"/>
        <v>0</v>
      </c>
      <c r="Z16" s="393"/>
      <c r="AA16" s="393"/>
      <c r="AB16" s="394"/>
      <c r="AC16" s="395">
        <f t="shared" si="5"/>
        <v>0</v>
      </c>
      <c r="AD16" s="396"/>
      <c r="AE16" s="396"/>
      <c r="AF16" s="397"/>
      <c r="AG16" s="396">
        <f t="shared" si="6"/>
        <v>0</v>
      </c>
      <c r="AH16" s="396"/>
      <c r="AI16" s="396"/>
      <c r="AJ16" s="397"/>
      <c r="AK16" s="396">
        <f t="shared" si="7"/>
        <v>0</v>
      </c>
      <c r="AL16" s="396"/>
      <c r="AM16" s="396"/>
      <c r="AN16" s="397"/>
      <c r="AO16" s="95" t="str">
        <f t="shared" si="8"/>
        <v>－</v>
      </c>
    </row>
    <row r="17" spans="1:43" s="3" customFormat="1">
      <c r="A17" s="1"/>
      <c r="B17" s="2"/>
      <c r="C17" s="268" t="s">
        <v>167</v>
      </c>
      <c r="D17" s="269"/>
      <c r="E17" s="269"/>
      <c r="F17" s="392"/>
      <c r="G17" s="571"/>
      <c r="H17" s="569"/>
      <c r="I17" s="569"/>
      <c r="J17" s="570"/>
      <c r="K17" s="407">
        <f t="shared" si="0"/>
        <v>0</v>
      </c>
      <c r="L17" s="407"/>
      <c r="M17" s="413"/>
      <c r="N17" s="406">
        <f t="shared" si="1"/>
        <v>0</v>
      </c>
      <c r="O17" s="407"/>
      <c r="P17" s="413"/>
      <c r="Q17" s="406">
        <f t="shared" si="2"/>
        <v>0</v>
      </c>
      <c r="R17" s="407"/>
      <c r="S17" s="407"/>
      <c r="T17" s="408"/>
      <c r="U17" s="409">
        <f t="shared" si="3"/>
        <v>0</v>
      </c>
      <c r="V17" s="393"/>
      <c r="W17" s="393"/>
      <c r="X17" s="394"/>
      <c r="Y17" s="393">
        <f t="shared" si="4"/>
        <v>0</v>
      </c>
      <c r="Z17" s="393"/>
      <c r="AA17" s="393"/>
      <c r="AB17" s="394"/>
      <c r="AC17" s="395">
        <f t="shared" si="5"/>
        <v>0</v>
      </c>
      <c r="AD17" s="396"/>
      <c r="AE17" s="396"/>
      <c r="AF17" s="397"/>
      <c r="AG17" s="396">
        <f t="shared" si="6"/>
        <v>0</v>
      </c>
      <c r="AH17" s="396"/>
      <c r="AI17" s="396"/>
      <c r="AJ17" s="397"/>
      <c r="AK17" s="396">
        <f t="shared" si="7"/>
        <v>0</v>
      </c>
      <c r="AL17" s="396"/>
      <c r="AM17" s="396"/>
      <c r="AN17" s="397"/>
      <c r="AO17" s="95" t="str">
        <f t="shared" si="8"/>
        <v>－</v>
      </c>
    </row>
    <row r="18" spans="1:43" s="3" customFormat="1">
      <c r="A18" s="1"/>
      <c r="B18" s="2"/>
      <c r="C18" s="268" t="s">
        <v>169</v>
      </c>
      <c r="D18" s="269"/>
      <c r="E18" s="269"/>
      <c r="F18" s="392"/>
      <c r="G18" s="572"/>
      <c r="H18" s="573"/>
      <c r="I18" s="573"/>
      <c r="J18" s="574"/>
      <c r="K18" s="407">
        <f t="shared" si="0"/>
        <v>0</v>
      </c>
      <c r="L18" s="407"/>
      <c r="M18" s="413"/>
      <c r="N18" s="406">
        <f t="shared" si="1"/>
        <v>0</v>
      </c>
      <c r="O18" s="407"/>
      <c r="P18" s="413"/>
      <c r="Q18" s="406">
        <f t="shared" si="2"/>
        <v>0</v>
      </c>
      <c r="R18" s="407"/>
      <c r="S18" s="407"/>
      <c r="T18" s="408"/>
      <c r="U18" s="409">
        <f t="shared" si="3"/>
        <v>0</v>
      </c>
      <c r="V18" s="393"/>
      <c r="W18" s="393"/>
      <c r="X18" s="394"/>
      <c r="Y18" s="393">
        <f t="shared" si="4"/>
        <v>0</v>
      </c>
      <c r="Z18" s="393"/>
      <c r="AA18" s="393"/>
      <c r="AB18" s="394"/>
      <c r="AC18" s="395">
        <f t="shared" si="5"/>
        <v>0</v>
      </c>
      <c r="AD18" s="396"/>
      <c r="AE18" s="396"/>
      <c r="AF18" s="397"/>
      <c r="AG18" s="396">
        <f t="shared" si="6"/>
        <v>0</v>
      </c>
      <c r="AH18" s="396"/>
      <c r="AI18" s="396"/>
      <c r="AJ18" s="397"/>
      <c r="AK18" s="396">
        <f t="shared" si="7"/>
        <v>0</v>
      </c>
      <c r="AL18" s="396"/>
      <c r="AM18" s="396"/>
      <c r="AN18" s="397"/>
      <c r="AO18" s="95" t="str">
        <f t="shared" si="8"/>
        <v>－</v>
      </c>
    </row>
    <row r="19" spans="1:43" s="3" customFormat="1">
      <c r="A19" s="1"/>
      <c r="B19" s="2"/>
      <c r="C19" s="268" t="s">
        <v>168</v>
      </c>
      <c r="D19" s="269"/>
      <c r="E19" s="269"/>
      <c r="F19" s="392"/>
      <c r="G19" s="575"/>
      <c r="H19" s="573"/>
      <c r="I19" s="573"/>
      <c r="J19" s="574"/>
      <c r="K19" s="407">
        <f t="shared" si="0"/>
        <v>0</v>
      </c>
      <c r="L19" s="407"/>
      <c r="M19" s="413"/>
      <c r="N19" s="406">
        <f t="shared" si="1"/>
        <v>0</v>
      </c>
      <c r="O19" s="407"/>
      <c r="P19" s="407"/>
      <c r="Q19" s="406">
        <f t="shared" si="2"/>
        <v>0</v>
      </c>
      <c r="R19" s="407"/>
      <c r="S19" s="407"/>
      <c r="T19" s="408"/>
      <c r="U19" s="533">
        <f t="shared" si="3"/>
        <v>0</v>
      </c>
      <c r="V19" s="533"/>
      <c r="W19" s="533"/>
      <c r="X19" s="534"/>
      <c r="Y19" s="393">
        <f t="shared" si="4"/>
        <v>0</v>
      </c>
      <c r="Z19" s="393"/>
      <c r="AA19" s="393"/>
      <c r="AB19" s="394"/>
      <c r="AC19" s="395">
        <f t="shared" si="5"/>
        <v>0</v>
      </c>
      <c r="AD19" s="396"/>
      <c r="AE19" s="396"/>
      <c r="AF19" s="397"/>
      <c r="AG19" s="396">
        <f t="shared" si="6"/>
        <v>0</v>
      </c>
      <c r="AH19" s="396"/>
      <c r="AI19" s="396"/>
      <c r="AJ19" s="397"/>
      <c r="AK19" s="396">
        <f t="shared" si="7"/>
        <v>0</v>
      </c>
      <c r="AL19" s="396"/>
      <c r="AM19" s="396"/>
      <c r="AN19" s="397"/>
      <c r="AO19" s="95" t="str">
        <f t="shared" si="8"/>
        <v>－</v>
      </c>
    </row>
    <row r="20" spans="1:43" s="3" customFormat="1">
      <c r="A20" s="1"/>
      <c r="B20" s="2"/>
      <c r="C20" s="268"/>
      <c r="D20" s="269"/>
      <c r="E20" s="269"/>
      <c r="F20" s="392"/>
      <c r="G20" s="566"/>
      <c r="H20" s="567"/>
      <c r="I20" s="567"/>
      <c r="J20" s="568"/>
      <c r="K20" s="407">
        <f t="shared" si="0"/>
        <v>0</v>
      </c>
      <c r="L20" s="407"/>
      <c r="M20" s="413"/>
      <c r="N20" s="406">
        <f t="shared" si="1"/>
        <v>0</v>
      </c>
      <c r="O20" s="407"/>
      <c r="P20" s="407"/>
      <c r="Q20" s="406">
        <f t="shared" si="2"/>
        <v>0</v>
      </c>
      <c r="R20" s="407"/>
      <c r="S20" s="407"/>
      <c r="T20" s="408"/>
      <c r="U20" s="533">
        <f t="shared" si="3"/>
        <v>0</v>
      </c>
      <c r="V20" s="533"/>
      <c r="W20" s="533"/>
      <c r="X20" s="534"/>
      <c r="Y20" s="393">
        <f t="shared" si="4"/>
        <v>0</v>
      </c>
      <c r="Z20" s="393"/>
      <c r="AA20" s="393"/>
      <c r="AB20" s="394"/>
      <c r="AC20" s="395">
        <f t="shared" si="5"/>
        <v>0</v>
      </c>
      <c r="AD20" s="396"/>
      <c r="AE20" s="396"/>
      <c r="AF20" s="397"/>
      <c r="AG20" s="396">
        <f t="shared" si="6"/>
        <v>0</v>
      </c>
      <c r="AH20" s="396"/>
      <c r="AI20" s="396"/>
      <c r="AJ20" s="397"/>
      <c r="AK20" s="396">
        <f t="shared" si="7"/>
        <v>0</v>
      </c>
      <c r="AL20" s="396"/>
      <c r="AM20" s="396"/>
      <c r="AN20" s="397"/>
      <c r="AO20" s="95" t="str">
        <f t="shared" si="8"/>
        <v>－</v>
      </c>
    </row>
    <row r="21" spans="1:43" s="3" customFormat="1" ht="14.25" thickBot="1">
      <c r="A21" s="1"/>
      <c r="B21" s="2"/>
      <c r="C21" s="257" t="s">
        <v>21</v>
      </c>
      <c r="D21" s="258"/>
      <c r="E21" s="259"/>
      <c r="F21" s="259"/>
      <c r="G21" s="259"/>
      <c r="H21" s="259"/>
      <c r="I21" s="259"/>
      <c r="J21" s="8" t="s">
        <v>22</v>
      </c>
      <c r="K21" s="558">
        <f>SUM(K12:M20)</f>
        <v>0</v>
      </c>
      <c r="L21" s="559"/>
      <c r="M21" s="559"/>
      <c r="N21" s="559">
        <f>SUM(N12:P20)</f>
        <v>0</v>
      </c>
      <c r="O21" s="559"/>
      <c r="P21" s="559"/>
      <c r="Q21" s="559">
        <f>SUM(Q12:T20)</f>
        <v>0</v>
      </c>
      <c r="R21" s="559"/>
      <c r="S21" s="559"/>
      <c r="T21" s="560"/>
      <c r="U21" s="561">
        <f>SUM(U12:X20)</f>
        <v>0</v>
      </c>
      <c r="V21" s="562"/>
      <c r="W21" s="562"/>
      <c r="X21" s="563"/>
      <c r="Y21" s="561">
        <f>SUM(Y12:AB20)</f>
        <v>0</v>
      </c>
      <c r="Z21" s="562"/>
      <c r="AA21" s="562"/>
      <c r="AB21" s="563"/>
      <c r="AC21" s="552">
        <f>SUM(AC12:AF20)</f>
        <v>0</v>
      </c>
      <c r="AD21" s="553"/>
      <c r="AE21" s="553"/>
      <c r="AF21" s="554"/>
      <c r="AG21" s="552">
        <f>SUM(AG12:AJ20)</f>
        <v>0</v>
      </c>
      <c r="AH21" s="553"/>
      <c r="AI21" s="553"/>
      <c r="AJ21" s="554"/>
      <c r="AK21" s="552">
        <f>SUM(AK12:AN20)</f>
        <v>0</v>
      </c>
      <c r="AL21" s="553"/>
      <c r="AM21" s="553"/>
      <c r="AN21" s="554"/>
      <c r="AO21" s="94"/>
    </row>
    <row r="22" spans="1:43" s="3" customFormat="1" ht="14.25" thickTop="1">
      <c r="A22" s="1"/>
      <c r="B22" s="2"/>
      <c r="C22" s="250" t="s">
        <v>23</v>
      </c>
      <c r="D22" s="251"/>
      <c r="E22" s="251"/>
      <c r="F22" s="205"/>
      <c r="G22" s="205"/>
      <c r="H22" s="205"/>
      <c r="I22" s="205"/>
      <c r="J22" s="206"/>
      <c r="K22" s="252" t="s">
        <v>24</v>
      </c>
      <c r="L22" s="252"/>
      <c r="M22" s="252"/>
      <c r="N22" s="253"/>
      <c r="O22" s="253"/>
      <c r="P22" s="253"/>
      <c r="Q22" s="253"/>
      <c r="R22" s="253"/>
      <c r="S22" s="253"/>
      <c r="T22" s="253"/>
      <c r="U22" s="252"/>
      <c r="V22" s="252"/>
      <c r="W22" s="252"/>
      <c r="X22" s="252"/>
      <c r="Y22" s="252"/>
      <c r="Z22" s="252"/>
      <c r="AA22" s="252"/>
      <c r="AB22" s="252"/>
      <c r="AC22" s="555" t="s">
        <v>25</v>
      </c>
      <c r="AD22" s="556"/>
      <c r="AE22" s="556"/>
      <c r="AF22" s="556"/>
      <c r="AG22" s="556"/>
      <c r="AH22" s="556"/>
      <c r="AI22" s="556"/>
      <c r="AJ22" s="556"/>
      <c r="AK22" s="556"/>
      <c r="AL22" s="556"/>
      <c r="AM22" s="556"/>
      <c r="AN22" s="557"/>
      <c r="AO22" s="94"/>
    </row>
    <row r="23" spans="1:43" s="3" customFormat="1">
      <c r="A23" s="1"/>
      <c r="B23" s="2"/>
      <c r="C23" s="244" t="s">
        <v>26</v>
      </c>
      <c r="D23" s="244"/>
      <c r="E23" s="210"/>
      <c r="F23" s="218" t="s">
        <v>27</v>
      </c>
      <c r="G23" s="160"/>
      <c r="H23" s="160"/>
      <c r="I23" s="160"/>
      <c r="J23" s="219"/>
      <c r="K23" s="212"/>
      <c r="L23" s="213"/>
      <c r="M23" s="214"/>
      <c r="N23" s="245" t="s">
        <v>14</v>
      </c>
      <c r="O23" s="161"/>
      <c r="P23" s="246"/>
      <c r="Q23" s="245" t="s">
        <v>15</v>
      </c>
      <c r="R23" s="161"/>
      <c r="S23" s="161"/>
      <c r="T23" s="162"/>
      <c r="U23" s="218" t="s">
        <v>16</v>
      </c>
      <c r="V23" s="160"/>
      <c r="W23" s="160"/>
      <c r="X23" s="219"/>
      <c r="Y23" s="218" t="s">
        <v>17</v>
      </c>
      <c r="Z23" s="160"/>
      <c r="AA23" s="160"/>
      <c r="AB23" s="219"/>
      <c r="AC23" s="403" t="s">
        <v>18</v>
      </c>
      <c r="AD23" s="404"/>
      <c r="AE23" s="404"/>
      <c r="AF23" s="405"/>
      <c r="AG23" s="548" t="str">
        <f>IF(OR(AG11=AS3,AG11=""),"",AG11)</f>
        <v/>
      </c>
      <c r="AH23" s="549"/>
      <c r="AI23" s="564" t="s">
        <v>19</v>
      </c>
      <c r="AJ23" s="565"/>
      <c r="AK23" s="548" t="str">
        <f>IF(AK11="","",AK11)</f>
        <v/>
      </c>
      <c r="AL23" s="549"/>
      <c r="AM23" s="550" t="s">
        <v>20</v>
      </c>
      <c r="AN23" s="551"/>
      <c r="AO23" s="94"/>
    </row>
    <row r="24" spans="1:43" s="3" customFormat="1">
      <c r="A24" s="1"/>
      <c r="B24" s="2"/>
      <c r="C24" s="266" t="s">
        <v>29</v>
      </c>
      <c r="D24" s="268" t="s">
        <v>30</v>
      </c>
      <c r="E24" s="269"/>
      <c r="F24" s="545"/>
      <c r="G24" s="546"/>
      <c r="H24" s="546"/>
      <c r="I24" s="546"/>
      <c r="J24" s="9" t="s">
        <v>31</v>
      </c>
      <c r="K24" s="547">
        <f>SUM(Start:End!K22:M22)</f>
        <v>0</v>
      </c>
      <c r="L24" s="547"/>
      <c r="M24" s="517"/>
      <c r="N24" s="406">
        <f>SUM(Start:End!N22:P22)</f>
        <v>0</v>
      </c>
      <c r="O24" s="407"/>
      <c r="P24" s="413"/>
      <c r="Q24" s="407">
        <f>SUM(Start:End!Q22:T22)</f>
        <v>0</v>
      </c>
      <c r="R24" s="407"/>
      <c r="S24" s="407"/>
      <c r="T24" s="408"/>
      <c r="U24" s="393">
        <f>SUM(Start:End!U22:X22)</f>
        <v>0</v>
      </c>
      <c r="V24" s="393"/>
      <c r="W24" s="393"/>
      <c r="X24" s="394"/>
      <c r="Y24" s="393">
        <f>SUM(Start:End!Y22:AB22)</f>
        <v>0</v>
      </c>
      <c r="Z24" s="393"/>
      <c r="AA24" s="393"/>
      <c r="AB24" s="394"/>
      <c r="AC24" s="395">
        <f>SUM(Start:End!AC22:AF22)</f>
        <v>0</v>
      </c>
      <c r="AD24" s="396"/>
      <c r="AE24" s="396"/>
      <c r="AF24" s="397"/>
      <c r="AG24" s="396">
        <f>SUM(Start:End!AG22:AJ22)</f>
        <v>0</v>
      </c>
      <c r="AH24" s="396"/>
      <c r="AI24" s="396"/>
      <c r="AJ24" s="397"/>
      <c r="AK24" s="489">
        <f>SUM(Start:End!AK22:AN22)</f>
        <v>0</v>
      </c>
      <c r="AL24" s="489"/>
      <c r="AM24" s="489"/>
      <c r="AN24" s="490"/>
      <c r="AO24" s="95" t="str">
        <f>IF($K24=SUM($U24:$AB24),$AR$1,$NG$1)</f>
        <v>－</v>
      </c>
      <c r="AQ24" s="10" t="s">
        <v>32</v>
      </c>
    </row>
    <row r="25" spans="1:43" s="3" customFormat="1">
      <c r="A25" s="1"/>
      <c r="B25" s="2"/>
      <c r="C25" s="267"/>
      <c r="D25" s="273" t="s">
        <v>33</v>
      </c>
      <c r="E25" s="192"/>
      <c r="F25" s="545"/>
      <c r="G25" s="546"/>
      <c r="H25" s="546"/>
      <c r="I25" s="546"/>
      <c r="J25" s="9" t="s">
        <v>34</v>
      </c>
      <c r="K25" s="517">
        <f>SUM(Start:End!K23:M23)</f>
        <v>0</v>
      </c>
      <c r="L25" s="407"/>
      <c r="M25" s="413"/>
      <c r="N25" s="406">
        <f>SUM(Start:End!N23:P23)</f>
        <v>0</v>
      </c>
      <c r="O25" s="407"/>
      <c r="P25" s="413"/>
      <c r="Q25" s="407">
        <f>SUM(Start:End!Q23:T23)</f>
        <v>0</v>
      </c>
      <c r="R25" s="407"/>
      <c r="S25" s="407"/>
      <c r="T25" s="408"/>
      <c r="U25" s="393">
        <f>SUM(Start:End!U23:X23)</f>
        <v>0</v>
      </c>
      <c r="V25" s="393"/>
      <c r="W25" s="393"/>
      <c r="X25" s="394"/>
      <c r="Y25" s="393">
        <f>SUM(Start:End!Y23:AB23)</f>
        <v>0</v>
      </c>
      <c r="Z25" s="393"/>
      <c r="AA25" s="393"/>
      <c r="AB25" s="394"/>
      <c r="AC25" s="536">
        <f>SUM(Start:End!AC23:AF23)</f>
        <v>0</v>
      </c>
      <c r="AD25" s="537"/>
      <c r="AE25" s="537"/>
      <c r="AF25" s="538"/>
      <c r="AG25" s="395">
        <f>SUM(Start:End!AG23:AJ23)</f>
        <v>0</v>
      </c>
      <c r="AH25" s="396"/>
      <c r="AI25" s="396"/>
      <c r="AJ25" s="397"/>
      <c r="AK25" s="489">
        <f>SUM(Start:End!AK23:AN23)</f>
        <v>0</v>
      </c>
      <c r="AL25" s="489"/>
      <c r="AM25" s="489"/>
      <c r="AN25" s="490"/>
      <c r="AO25" s="95" t="str">
        <f>IF($K25=SUM($U25:$AB25),$AR$1,$NG$1)</f>
        <v>－</v>
      </c>
      <c r="AQ25" s="10" t="s">
        <v>35</v>
      </c>
    </row>
    <row r="26" spans="1:43" s="3" customFormat="1">
      <c r="A26" s="1"/>
      <c r="B26" s="2"/>
      <c r="C26" s="267"/>
      <c r="D26" s="273"/>
      <c r="E26" s="192"/>
      <c r="F26" s="270"/>
      <c r="G26" s="271"/>
      <c r="H26" s="271"/>
      <c r="I26" s="271"/>
      <c r="J26" s="9" t="s">
        <v>36</v>
      </c>
      <c r="K26" s="517">
        <f>SUM(Start:End!K24:M24)</f>
        <v>0</v>
      </c>
      <c r="L26" s="407"/>
      <c r="M26" s="413"/>
      <c r="N26" s="406">
        <f>SUM(Start:End!N24:P24)</f>
        <v>0</v>
      </c>
      <c r="O26" s="407"/>
      <c r="P26" s="413"/>
      <c r="Q26" s="407">
        <f>SUM(Start:End!Q24:T24)</f>
        <v>0</v>
      </c>
      <c r="R26" s="407"/>
      <c r="S26" s="407"/>
      <c r="T26" s="408"/>
      <c r="U26" s="393">
        <f>SUM(Start:End!U24:X24)</f>
        <v>0</v>
      </c>
      <c r="V26" s="393"/>
      <c r="W26" s="393"/>
      <c r="X26" s="394"/>
      <c r="Y26" s="393">
        <f>SUM(Start:End!Y24:AB24)</f>
        <v>0</v>
      </c>
      <c r="Z26" s="393"/>
      <c r="AA26" s="393"/>
      <c r="AB26" s="394"/>
      <c r="AC26" s="395">
        <f>SUM(Start:End!AC24:AF24)</f>
        <v>0</v>
      </c>
      <c r="AD26" s="396"/>
      <c r="AE26" s="396"/>
      <c r="AF26" s="397"/>
      <c r="AG26" s="395">
        <f>SUM(Start:End!AG24:AJ24)</f>
        <v>0</v>
      </c>
      <c r="AH26" s="396"/>
      <c r="AI26" s="396"/>
      <c r="AJ26" s="397"/>
      <c r="AK26" s="489">
        <f>SUM(Start:End!AK24:AN24)</f>
        <v>0</v>
      </c>
      <c r="AL26" s="489"/>
      <c r="AM26" s="489"/>
      <c r="AN26" s="490"/>
      <c r="AO26" s="95" t="str">
        <f>IF($K26=SUM($U26:$AB26),$AR$1,$NG$1)</f>
        <v>－</v>
      </c>
      <c r="AQ26" s="10" t="s">
        <v>37</v>
      </c>
    </row>
    <row r="27" spans="1:43" s="3" customFormat="1">
      <c r="A27" s="1"/>
      <c r="B27" s="2"/>
      <c r="C27" s="267"/>
      <c r="D27" s="273"/>
      <c r="E27" s="192"/>
      <c r="F27" s="270"/>
      <c r="G27" s="271"/>
      <c r="H27" s="271"/>
      <c r="I27" s="271"/>
      <c r="J27" s="9" t="s">
        <v>38</v>
      </c>
      <c r="K27" s="517">
        <f>SUM(Start:End!K25:M25)</f>
        <v>0</v>
      </c>
      <c r="L27" s="407"/>
      <c r="M27" s="413"/>
      <c r="N27" s="406">
        <f>SUM(Start:End!N25:P25)</f>
        <v>0</v>
      </c>
      <c r="O27" s="407"/>
      <c r="P27" s="413"/>
      <c r="Q27" s="407">
        <f>SUM(Start:End!Q25:T25)</f>
        <v>0</v>
      </c>
      <c r="R27" s="407"/>
      <c r="S27" s="407"/>
      <c r="T27" s="408"/>
      <c r="U27" s="393">
        <f>SUM(Start:End!U25:X25)</f>
        <v>0</v>
      </c>
      <c r="V27" s="393"/>
      <c r="W27" s="393"/>
      <c r="X27" s="394"/>
      <c r="Y27" s="393">
        <f>SUM(Start:End!Y25:AB25)</f>
        <v>0</v>
      </c>
      <c r="Z27" s="393"/>
      <c r="AA27" s="393"/>
      <c r="AB27" s="394"/>
      <c r="AC27" s="395">
        <f>SUM(Start:End!AC25:AF25)</f>
        <v>0</v>
      </c>
      <c r="AD27" s="396"/>
      <c r="AE27" s="396"/>
      <c r="AF27" s="397"/>
      <c r="AG27" s="395">
        <f>SUM(Start:End!AG25:AJ25)</f>
        <v>0</v>
      </c>
      <c r="AH27" s="396"/>
      <c r="AI27" s="396"/>
      <c r="AJ27" s="397"/>
      <c r="AK27" s="489">
        <f>SUM(Start:End!AK25:AN25)</f>
        <v>0</v>
      </c>
      <c r="AL27" s="489"/>
      <c r="AM27" s="489"/>
      <c r="AN27" s="490"/>
      <c r="AO27" s="95" t="str">
        <f>IF($K27=SUM($U27:$AB27),$AR$1,$NG$1)</f>
        <v>－</v>
      </c>
      <c r="AQ27" s="10" t="s">
        <v>39</v>
      </c>
    </row>
    <row r="28" spans="1:43" s="3" customFormat="1" ht="13.5" customHeight="1">
      <c r="A28" s="1"/>
      <c r="B28" s="15"/>
      <c r="C28" s="279" t="s">
        <v>40</v>
      </c>
      <c r="D28" s="191" t="s">
        <v>41</v>
      </c>
      <c r="E28" s="242"/>
      <c r="F28" s="273" t="s">
        <v>42</v>
      </c>
      <c r="G28" s="192"/>
      <c r="H28" s="192"/>
      <c r="I28" s="192"/>
      <c r="J28" s="9" t="s">
        <v>43</v>
      </c>
      <c r="K28" s="517">
        <f>SUM(Start:End!K26:M26)</f>
        <v>0</v>
      </c>
      <c r="L28" s="407"/>
      <c r="M28" s="413"/>
      <c r="N28" s="406">
        <f>SUM(Start:End!N26:P26)</f>
        <v>0</v>
      </c>
      <c r="O28" s="407"/>
      <c r="P28" s="413"/>
      <c r="Q28" s="407">
        <f>SUM(Start:End!Q26:T26)</f>
        <v>0</v>
      </c>
      <c r="R28" s="407"/>
      <c r="S28" s="407"/>
      <c r="T28" s="408"/>
      <c r="U28" s="393">
        <f>SUM(Start:End!U26:X26)</f>
        <v>0</v>
      </c>
      <c r="V28" s="393"/>
      <c r="W28" s="393"/>
      <c r="X28" s="394"/>
      <c r="Y28" s="393">
        <f>SUM(Start:End!Y26:AB26)</f>
        <v>0</v>
      </c>
      <c r="Z28" s="393"/>
      <c r="AA28" s="393"/>
      <c r="AB28" s="394"/>
      <c r="AC28" s="395">
        <f>SUM(Start:End!AC26:AF26)</f>
        <v>0</v>
      </c>
      <c r="AD28" s="396"/>
      <c r="AE28" s="396"/>
      <c r="AF28" s="397"/>
      <c r="AG28" s="395">
        <f>SUM(Start:End!AG26:AJ26)</f>
        <v>0</v>
      </c>
      <c r="AH28" s="396"/>
      <c r="AI28" s="396"/>
      <c r="AJ28" s="397"/>
      <c r="AK28" s="489">
        <f>SUM(Start:End!AK26:AN26)</f>
        <v>0</v>
      </c>
      <c r="AL28" s="489"/>
      <c r="AM28" s="489"/>
      <c r="AN28" s="490"/>
      <c r="AO28" s="95" t="str">
        <f>IF($K28=SUM($U28:$AB28),$AR$1,$NG$1)</f>
        <v>－</v>
      </c>
      <c r="AQ28" s="10" t="s">
        <v>75</v>
      </c>
    </row>
    <row r="29" spans="1:43" s="3" customFormat="1" ht="13.5" customHeight="1">
      <c r="A29" s="1"/>
      <c r="B29" s="15"/>
      <c r="C29" s="280"/>
      <c r="D29" s="282"/>
      <c r="E29" s="207"/>
      <c r="F29" s="273" t="s">
        <v>194</v>
      </c>
      <c r="G29" s="192"/>
      <c r="H29" s="192"/>
      <c r="I29" s="192"/>
      <c r="J29" s="9" t="s">
        <v>43</v>
      </c>
      <c r="K29" s="591">
        <f>SUM(Start:End!K27:M27)</f>
        <v>0</v>
      </c>
      <c r="L29" s="587"/>
      <c r="M29" s="590"/>
      <c r="N29" s="589">
        <f>SUM(Start:End!N27:P27)</f>
        <v>0</v>
      </c>
      <c r="O29" s="587"/>
      <c r="P29" s="590"/>
      <c r="Q29" s="587">
        <f>SUM(Start:End!Q27:T27)</f>
        <v>0</v>
      </c>
      <c r="R29" s="587"/>
      <c r="S29" s="587"/>
      <c r="T29" s="588"/>
      <c r="U29" s="401">
        <f>SUM(Start:End!U27:X27)</f>
        <v>0</v>
      </c>
      <c r="V29" s="401"/>
      <c r="W29" s="401"/>
      <c r="X29" s="402"/>
      <c r="Y29" s="401">
        <f>SUM(Start:End!Y27:AB27)</f>
        <v>0</v>
      </c>
      <c r="Z29" s="401"/>
      <c r="AA29" s="401"/>
      <c r="AB29" s="402"/>
      <c r="AC29" s="398">
        <f>SUM(Start:End!AC27:AF27)</f>
        <v>0</v>
      </c>
      <c r="AD29" s="399"/>
      <c r="AE29" s="399"/>
      <c r="AF29" s="400"/>
      <c r="AG29" s="398">
        <f>SUM(Start:End!AG27:AJ27)</f>
        <v>0</v>
      </c>
      <c r="AH29" s="399"/>
      <c r="AI29" s="399"/>
      <c r="AJ29" s="400"/>
      <c r="AK29" s="543">
        <f>SUM(Start:End!AK27:AN27)</f>
        <v>0</v>
      </c>
      <c r="AL29" s="543"/>
      <c r="AM29" s="543"/>
      <c r="AN29" s="544"/>
      <c r="AO29" s="96"/>
      <c r="AQ29" s="10"/>
    </row>
    <row r="30" spans="1:43" s="3" customFormat="1" ht="13.5" customHeight="1">
      <c r="A30" s="1"/>
      <c r="B30" s="2"/>
      <c r="C30" s="280"/>
      <c r="D30" s="283"/>
      <c r="E30" s="208"/>
      <c r="F30" s="273"/>
      <c r="G30" s="192"/>
      <c r="H30" s="192"/>
      <c r="I30" s="192"/>
      <c r="J30" s="9" t="s">
        <v>44</v>
      </c>
      <c r="K30" s="517">
        <f>SUM(Start:End!K28:M28)</f>
        <v>0</v>
      </c>
      <c r="L30" s="407"/>
      <c r="M30" s="413"/>
      <c r="N30" s="406">
        <f>SUM(Start:End!N28:P28)</f>
        <v>0</v>
      </c>
      <c r="O30" s="407"/>
      <c r="P30" s="413"/>
      <c r="Q30" s="407">
        <f>SUM(Start:End!Q28:T28)</f>
        <v>0</v>
      </c>
      <c r="R30" s="407"/>
      <c r="S30" s="407"/>
      <c r="T30" s="408"/>
      <c r="U30" s="393">
        <f>SUM(Start:End!U28:X28)</f>
        <v>0</v>
      </c>
      <c r="V30" s="393"/>
      <c r="W30" s="393"/>
      <c r="X30" s="394"/>
      <c r="Y30" s="393">
        <f>SUM(Start:End!Y28:AB28)</f>
        <v>0</v>
      </c>
      <c r="Z30" s="393"/>
      <c r="AA30" s="393"/>
      <c r="AB30" s="394"/>
      <c r="AC30" s="395">
        <f>SUM(Start:End!AC28:AF28)</f>
        <v>0</v>
      </c>
      <c r="AD30" s="396"/>
      <c r="AE30" s="396"/>
      <c r="AF30" s="397"/>
      <c r="AG30" s="395">
        <f>SUM(Start:End!AG28:AJ28)</f>
        <v>0</v>
      </c>
      <c r="AH30" s="396"/>
      <c r="AI30" s="396"/>
      <c r="AJ30" s="397"/>
      <c r="AK30" s="489">
        <f>SUM(Start:End!AK28:AN28)</f>
        <v>0</v>
      </c>
      <c r="AL30" s="489"/>
      <c r="AM30" s="489"/>
      <c r="AN30" s="490"/>
      <c r="AO30" s="95" t="str">
        <f t="shared" ref="AO30:AO35" si="9">IF($K30=SUM($U30:$AB30),$AR$1,$NG$1)</f>
        <v>－</v>
      </c>
      <c r="AQ30" s="10"/>
    </row>
    <row r="31" spans="1:43" s="3" customFormat="1" ht="13.5" customHeight="1">
      <c r="A31" s="1"/>
      <c r="B31" s="2"/>
      <c r="C31" s="281"/>
      <c r="D31" s="273" t="s">
        <v>46</v>
      </c>
      <c r="E31" s="192"/>
      <c r="F31" s="273"/>
      <c r="G31" s="192"/>
      <c r="H31" s="192"/>
      <c r="I31" s="192"/>
      <c r="J31" s="9" t="s">
        <v>47</v>
      </c>
      <c r="K31" s="517">
        <f>SUM(Start:End!K29:M29)</f>
        <v>0</v>
      </c>
      <c r="L31" s="407"/>
      <c r="M31" s="413"/>
      <c r="N31" s="406">
        <f>SUM(Start:End!N29:P29)</f>
        <v>0</v>
      </c>
      <c r="O31" s="407"/>
      <c r="P31" s="413"/>
      <c r="Q31" s="407">
        <f>SUM(Start:End!Q29:T29)</f>
        <v>0</v>
      </c>
      <c r="R31" s="407"/>
      <c r="S31" s="407"/>
      <c r="T31" s="408"/>
      <c r="U31" s="393">
        <f>SUM(Start:End!U29:X29)</f>
        <v>0</v>
      </c>
      <c r="V31" s="393"/>
      <c r="W31" s="393"/>
      <c r="X31" s="394"/>
      <c r="Y31" s="393">
        <f>SUM(Start:End!Y29:AB29)</f>
        <v>0</v>
      </c>
      <c r="Z31" s="393"/>
      <c r="AA31" s="393"/>
      <c r="AB31" s="394"/>
      <c r="AC31" s="395">
        <f>SUM(Start:End!AC29:AF29)</f>
        <v>0</v>
      </c>
      <c r="AD31" s="396"/>
      <c r="AE31" s="396"/>
      <c r="AF31" s="397"/>
      <c r="AG31" s="395">
        <f>SUM(Start:End!AG29:AJ29)</f>
        <v>0</v>
      </c>
      <c r="AH31" s="396"/>
      <c r="AI31" s="396"/>
      <c r="AJ31" s="397"/>
      <c r="AK31" s="489">
        <f>SUM(Start:End!AK29:AN29)</f>
        <v>0</v>
      </c>
      <c r="AL31" s="489"/>
      <c r="AM31" s="489"/>
      <c r="AN31" s="490"/>
      <c r="AO31" s="95" t="str">
        <f t="shared" si="9"/>
        <v>－</v>
      </c>
      <c r="AQ31" s="10" t="s">
        <v>45</v>
      </c>
    </row>
    <row r="32" spans="1:43" s="3" customFormat="1">
      <c r="A32" s="1"/>
      <c r="B32" s="2"/>
      <c r="C32" s="284" t="s">
        <v>49</v>
      </c>
      <c r="D32" s="284"/>
      <c r="E32" s="273"/>
      <c r="F32" s="273"/>
      <c r="G32" s="192"/>
      <c r="H32" s="192"/>
      <c r="I32" s="192"/>
      <c r="J32" s="192"/>
      <c r="K32" s="517">
        <f>SUM(Start:End!K30:M30)</f>
        <v>0</v>
      </c>
      <c r="L32" s="407"/>
      <c r="M32" s="413"/>
      <c r="N32" s="406">
        <f>SUM(Start:End!N30:P30)</f>
        <v>0</v>
      </c>
      <c r="O32" s="407"/>
      <c r="P32" s="413"/>
      <c r="Q32" s="407">
        <f>SUM(Start:End!Q30:T30)</f>
        <v>0</v>
      </c>
      <c r="R32" s="407"/>
      <c r="S32" s="407"/>
      <c r="T32" s="408"/>
      <c r="U32" s="393">
        <f>SUM(Start:End!U30:X30)</f>
        <v>0</v>
      </c>
      <c r="V32" s="393"/>
      <c r="W32" s="393"/>
      <c r="X32" s="394"/>
      <c r="Y32" s="393">
        <f>SUM(Start:End!Y30:AB30)</f>
        <v>0</v>
      </c>
      <c r="Z32" s="393"/>
      <c r="AA32" s="393"/>
      <c r="AB32" s="394"/>
      <c r="AC32" s="395">
        <f>SUM(Start:End!AC30:AF30)</f>
        <v>0</v>
      </c>
      <c r="AD32" s="396"/>
      <c r="AE32" s="396"/>
      <c r="AF32" s="397"/>
      <c r="AG32" s="395">
        <f>SUM(Start:End!AG30:AJ30)</f>
        <v>0</v>
      </c>
      <c r="AH32" s="396"/>
      <c r="AI32" s="396"/>
      <c r="AJ32" s="397"/>
      <c r="AK32" s="489">
        <f>SUM(Start:End!AK30:AN30)</f>
        <v>0</v>
      </c>
      <c r="AL32" s="489"/>
      <c r="AM32" s="489"/>
      <c r="AN32" s="490"/>
      <c r="AO32" s="95" t="str">
        <f t="shared" si="9"/>
        <v>－</v>
      </c>
      <c r="AQ32" s="10" t="s">
        <v>48</v>
      </c>
    </row>
    <row r="33" spans="1:43" s="3" customFormat="1">
      <c r="A33" s="1"/>
      <c r="B33" s="2"/>
      <c r="C33" s="284"/>
      <c r="D33" s="284"/>
      <c r="E33" s="273"/>
      <c r="F33" s="191"/>
      <c r="G33" s="242"/>
      <c r="H33" s="242"/>
      <c r="I33" s="242"/>
      <c r="J33" s="242"/>
      <c r="K33" s="539">
        <f>SUM(Start:End!K31:M31)</f>
        <v>0</v>
      </c>
      <c r="L33" s="540"/>
      <c r="M33" s="541"/>
      <c r="N33" s="542">
        <f>SUM(Start:End!N31:P31)</f>
        <v>0</v>
      </c>
      <c r="O33" s="540"/>
      <c r="P33" s="541"/>
      <c r="Q33" s="530">
        <f>SUM(Start:End!Q31:T31)</f>
        <v>0</v>
      </c>
      <c r="R33" s="530"/>
      <c r="S33" s="530"/>
      <c r="T33" s="532"/>
      <c r="U33" s="533">
        <f>SUM(Start:End!U31:X31)</f>
        <v>0</v>
      </c>
      <c r="V33" s="533"/>
      <c r="W33" s="533"/>
      <c r="X33" s="534"/>
      <c r="Y33" s="407">
        <f>SUM(Start:End!Y31:AB31)</f>
        <v>0</v>
      </c>
      <c r="Z33" s="407"/>
      <c r="AA33" s="407"/>
      <c r="AB33" s="408"/>
      <c r="AC33" s="395">
        <f>SUM(Start:End!AC31:AF31)</f>
        <v>0</v>
      </c>
      <c r="AD33" s="396"/>
      <c r="AE33" s="396"/>
      <c r="AF33" s="397"/>
      <c r="AG33" s="395">
        <f>SUM(Start:End!AG31:AJ31)</f>
        <v>0</v>
      </c>
      <c r="AH33" s="396"/>
      <c r="AI33" s="396"/>
      <c r="AJ33" s="397"/>
      <c r="AK33" s="489">
        <f>SUM(Start:End!AK31:AN31)</f>
        <v>0</v>
      </c>
      <c r="AL33" s="489"/>
      <c r="AM33" s="489"/>
      <c r="AN33" s="490"/>
      <c r="AO33" s="95" t="str">
        <f t="shared" si="9"/>
        <v>－</v>
      </c>
      <c r="AQ33" s="10" t="s">
        <v>50</v>
      </c>
    </row>
    <row r="34" spans="1:43" s="3" customFormat="1">
      <c r="A34" s="1"/>
      <c r="B34" s="2"/>
      <c r="C34" s="284"/>
      <c r="D34" s="284"/>
      <c r="E34" s="273"/>
      <c r="F34" s="273"/>
      <c r="G34" s="192"/>
      <c r="H34" s="192"/>
      <c r="I34" s="192"/>
      <c r="J34" s="192"/>
      <c r="K34" s="517">
        <f>SUM(Start:End!K32:M32)</f>
        <v>0</v>
      </c>
      <c r="L34" s="407"/>
      <c r="M34" s="413"/>
      <c r="N34" s="406">
        <f>SUM(Start:End!N32:P32)</f>
        <v>0</v>
      </c>
      <c r="O34" s="407"/>
      <c r="P34" s="413"/>
      <c r="Q34" s="407">
        <f>SUM(Start:End!Q32:T32)</f>
        <v>0</v>
      </c>
      <c r="R34" s="407"/>
      <c r="S34" s="407"/>
      <c r="T34" s="408"/>
      <c r="U34" s="393">
        <f>SUM(Start:End!U32:X32)</f>
        <v>0</v>
      </c>
      <c r="V34" s="393"/>
      <c r="W34" s="393"/>
      <c r="X34" s="394"/>
      <c r="Y34" s="407">
        <f>SUM(Start:End!Y32:AB32)</f>
        <v>0</v>
      </c>
      <c r="Z34" s="407"/>
      <c r="AA34" s="407"/>
      <c r="AB34" s="408"/>
      <c r="AC34" s="395">
        <f>SUM(Start:End!AC32:AF32)</f>
        <v>0</v>
      </c>
      <c r="AD34" s="396"/>
      <c r="AE34" s="396"/>
      <c r="AF34" s="397"/>
      <c r="AG34" s="395">
        <f>SUM(Start:End!AG32:AJ32)</f>
        <v>0</v>
      </c>
      <c r="AH34" s="396"/>
      <c r="AI34" s="396"/>
      <c r="AJ34" s="397"/>
      <c r="AK34" s="489">
        <f>SUM(Start:End!AK32:AN32)</f>
        <v>0</v>
      </c>
      <c r="AL34" s="489"/>
      <c r="AM34" s="489"/>
      <c r="AN34" s="490"/>
      <c r="AO34" s="95" t="str">
        <f t="shared" si="9"/>
        <v>－</v>
      </c>
      <c r="AQ34" s="10" t="s">
        <v>51</v>
      </c>
    </row>
    <row r="35" spans="1:43" s="3" customFormat="1">
      <c r="A35" s="1"/>
      <c r="B35" s="2"/>
      <c r="C35" s="159" t="s">
        <v>53</v>
      </c>
      <c r="D35" s="159"/>
      <c r="E35" s="191"/>
      <c r="F35" s="273"/>
      <c r="G35" s="192"/>
      <c r="H35" s="192"/>
      <c r="I35" s="192"/>
      <c r="J35" s="192"/>
      <c r="K35" s="517">
        <f>SUM(Start:End!K33:M33)</f>
        <v>0</v>
      </c>
      <c r="L35" s="407"/>
      <c r="M35" s="413"/>
      <c r="N35" s="529">
        <f>SUM(Start:End!N33:P33)</f>
        <v>0</v>
      </c>
      <c r="O35" s="530"/>
      <c r="P35" s="531"/>
      <c r="Q35" s="530">
        <f>SUM(Start:End!Q33:T33)</f>
        <v>0</v>
      </c>
      <c r="R35" s="530"/>
      <c r="S35" s="530"/>
      <c r="T35" s="532"/>
      <c r="U35" s="533">
        <f>SUM(Start:End!U33:X33)</f>
        <v>0</v>
      </c>
      <c r="V35" s="533"/>
      <c r="W35" s="533"/>
      <c r="X35" s="534"/>
      <c r="Y35" s="535">
        <f>SUM(Start:End!Y33:AB33)</f>
        <v>0</v>
      </c>
      <c r="Z35" s="533"/>
      <c r="AA35" s="533"/>
      <c r="AB35" s="534"/>
      <c r="AC35" s="536">
        <f>SUM(Start:End!AC33:AF33)</f>
        <v>0</v>
      </c>
      <c r="AD35" s="537"/>
      <c r="AE35" s="537"/>
      <c r="AF35" s="538"/>
      <c r="AG35" s="536">
        <f>SUM(Start:End!AG33:AJ33)</f>
        <v>0</v>
      </c>
      <c r="AH35" s="537"/>
      <c r="AI35" s="537"/>
      <c r="AJ35" s="538"/>
      <c r="AK35" s="488">
        <f>SUM(Start:End!AK33:AN33)</f>
        <v>0</v>
      </c>
      <c r="AL35" s="489"/>
      <c r="AM35" s="489"/>
      <c r="AN35" s="490"/>
      <c r="AO35" s="95" t="str">
        <f t="shared" si="9"/>
        <v>－</v>
      </c>
      <c r="AQ35" s="10" t="s">
        <v>52</v>
      </c>
    </row>
    <row r="36" spans="1:43" s="3" customFormat="1">
      <c r="A36" s="1"/>
      <c r="B36" s="2"/>
      <c r="C36" s="198" t="s">
        <v>21</v>
      </c>
      <c r="D36" s="193"/>
      <c r="E36" s="193"/>
      <c r="F36" s="211"/>
      <c r="G36" s="211"/>
      <c r="H36" s="211"/>
      <c r="I36" s="211"/>
      <c r="J36" s="211"/>
      <c r="K36" s="517">
        <f>SUM(K24:M35)</f>
        <v>0</v>
      </c>
      <c r="L36" s="407"/>
      <c r="M36" s="413"/>
      <c r="N36" s="406">
        <f>SUM(N24:P35)</f>
        <v>0</v>
      </c>
      <c r="O36" s="407"/>
      <c r="P36" s="413"/>
      <c r="Q36" s="406">
        <f>SUM(Q24:T35)</f>
        <v>0</v>
      </c>
      <c r="R36" s="407"/>
      <c r="S36" s="407"/>
      <c r="T36" s="408">
        <f t="shared" ref="T36" si="10">SUM(T24:V28,T30:V35)</f>
        <v>0</v>
      </c>
      <c r="U36" s="517">
        <f>SUM(U24:X35)</f>
        <v>0</v>
      </c>
      <c r="V36" s="407"/>
      <c r="W36" s="407"/>
      <c r="X36" s="408">
        <f t="shared" ref="X36" si="11">SUM(X24:Z28,X30:Z35)</f>
        <v>0</v>
      </c>
      <c r="Y36" s="517">
        <f>SUM(Y24:AB35)</f>
        <v>0</v>
      </c>
      <c r="Z36" s="407"/>
      <c r="AA36" s="407"/>
      <c r="AB36" s="408">
        <f t="shared" ref="AB36" si="12">SUM(AB24:AD28,AB30:AD35)</f>
        <v>0</v>
      </c>
      <c r="AC36" s="488">
        <f>SUM(AC24:AF35)</f>
        <v>0</v>
      </c>
      <c r="AD36" s="489"/>
      <c r="AE36" s="489"/>
      <c r="AF36" s="490">
        <f t="shared" ref="AF36" si="13">SUM(AF24:AH28,AF30:AH35)</f>
        <v>0</v>
      </c>
      <c r="AG36" s="488">
        <f>SUM(AG24:AJ35)</f>
        <v>0</v>
      </c>
      <c r="AH36" s="489"/>
      <c r="AI36" s="489"/>
      <c r="AJ36" s="490">
        <f t="shared" ref="AJ36" si="14">SUM(AJ24:AL28,AJ30:AL35)</f>
        <v>0</v>
      </c>
      <c r="AK36" s="488">
        <f>SUM(AK24:AN35)</f>
        <v>0</v>
      </c>
      <c r="AL36" s="489"/>
      <c r="AM36" s="489"/>
      <c r="AN36" s="490">
        <f t="shared" ref="AN36" si="15">SUM(AN24:AP28,AN30:AP35)</f>
        <v>0</v>
      </c>
      <c r="AO36" s="94"/>
      <c r="AQ36" s="10" t="s">
        <v>54</v>
      </c>
    </row>
    <row r="37" spans="1:43" s="3" customFormat="1">
      <c r="A37" s="1"/>
      <c r="B37" s="2"/>
      <c r="C37" s="491" t="s">
        <v>56</v>
      </c>
      <c r="D37" s="492"/>
      <c r="E37" s="492"/>
      <c r="F37" s="492"/>
      <c r="G37" s="492"/>
      <c r="H37" s="492"/>
      <c r="I37" s="492"/>
      <c r="J37" s="108" t="s">
        <v>57</v>
      </c>
      <c r="K37" s="493"/>
      <c r="L37" s="494"/>
      <c r="M37" s="494"/>
      <c r="N37" s="495"/>
      <c r="O37" s="496"/>
      <c r="P37" s="496"/>
      <c r="Q37" s="497"/>
      <c r="R37" s="494"/>
      <c r="S37" s="494"/>
      <c r="T37" s="498"/>
      <c r="U37" s="499" t="s">
        <v>58</v>
      </c>
      <c r="V37" s="499"/>
      <c r="W37" s="500"/>
      <c r="X37" s="503" t="s">
        <v>14</v>
      </c>
      <c r="Y37" s="503"/>
      <c r="Z37" s="503"/>
      <c r="AA37" s="504"/>
      <c r="AB37" s="505"/>
      <c r="AC37" s="505"/>
      <c r="AD37" s="505"/>
      <c r="AE37" s="505"/>
      <c r="AF37" s="505"/>
      <c r="AG37" s="505"/>
      <c r="AH37" s="505"/>
      <c r="AI37" s="505"/>
      <c r="AJ37" s="505"/>
      <c r="AK37" s="505"/>
      <c r="AL37" s="505"/>
      <c r="AM37" s="505"/>
      <c r="AN37" s="506"/>
      <c r="AO37" s="94"/>
      <c r="AQ37" s="10" t="s">
        <v>55</v>
      </c>
    </row>
    <row r="38" spans="1:43" s="3" customFormat="1" ht="14.25" thickBot="1">
      <c r="A38" s="13"/>
      <c r="B38" s="15"/>
      <c r="C38" s="507" t="s">
        <v>61</v>
      </c>
      <c r="D38" s="508"/>
      <c r="E38" s="508"/>
      <c r="F38" s="508"/>
      <c r="G38" s="508"/>
      <c r="H38" s="508"/>
      <c r="I38" s="508"/>
      <c r="J38" s="113" t="s">
        <v>57</v>
      </c>
      <c r="K38" s="509"/>
      <c r="L38" s="510"/>
      <c r="M38" s="510"/>
      <c r="N38" s="511"/>
      <c r="O38" s="510"/>
      <c r="P38" s="510"/>
      <c r="Q38" s="511"/>
      <c r="R38" s="510"/>
      <c r="S38" s="510"/>
      <c r="T38" s="512"/>
      <c r="U38" s="501"/>
      <c r="V38" s="501"/>
      <c r="W38" s="502"/>
      <c r="X38" s="513" t="s">
        <v>62</v>
      </c>
      <c r="Y38" s="513"/>
      <c r="Z38" s="513"/>
      <c r="AA38" s="514"/>
      <c r="AB38" s="515"/>
      <c r="AC38" s="515"/>
      <c r="AD38" s="515"/>
      <c r="AE38" s="515"/>
      <c r="AF38" s="515"/>
      <c r="AG38" s="515"/>
      <c r="AH38" s="515"/>
      <c r="AI38" s="515"/>
      <c r="AJ38" s="515"/>
      <c r="AK38" s="515"/>
      <c r="AL38" s="515"/>
      <c r="AM38" s="515"/>
      <c r="AN38" s="516"/>
      <c r="AO38" s="97"/>
      <c r="AQ38" s="10" t="s">
        <v>59</v>
      </c>
    </row>
    <row r="39" spans="1:43" s="3" customFormat="1" ht="14.25" thickTop="1">
      <c r="A39" s="13"/>
      <c r="B39" s="15"/>
      <c r="C39" s="462" t="s">
        <v>65</v>
      </c>
      <c r="D39" s="431"/>
      <c r="E39" s="477" t="s">
        <v>5</v>
      </c>
      <c r="F39" s="478"/>
      <c r="G39" s="477"/>
      <c r="H39" s="479"/>
      <c r="I39" s="479"/>
      <c r="J39" s="478"/>
      <c r="K39" s="477" t="s">
        <v>66</v>
      </c>
      <c r="L39" s="479"/>
      <c r="M39" s="480"/>
      <c r="N39" s="481"/>
      <c r="O39" s="481"/>
      <c r="P39" s="481"/>
      <c r="Q39" s="481"/>
      <c r="R39" s="481"/>
      <c r="S39" s="482"/>
      <c r="T39" s="483" t="s">
        <v>67</v>
      </c>
      <c r="U39" s="479"/>
      <c r="V39" s="478"/>
      <c r="W39" s="484"/>
      <c r="X39" s="479"/>
      <c r="Y39" s="479"/>
      <c r="Z39" s="479"/>
      <c r="AA39" s="483"/>
      <c r="AB39" s="115" t="s">
        <v>68</v>
      </c>
      <c r="AC39" s="114" t="s">
        <v>69</v>
      </c>
      <c r="AD39" s="114"/>
      <c r="AE39" s="115" t="s">
        <v>70</v>
      </c>
      <c r="AF39" s="114" t="s">
        <v>71</v>
      </c>
      <c r="AG39" s="114"/>
      <c r="AH39" s="115" t="s">
        <v>70</v>
      </c>
      <c r="AI39" s="114" t="s">
        <v>72</v>
      </c>
      <c r="AJ39" s="114"/>
      <c r="AK39" s="115" t="s">
        <v>70</v>
      </c>
      <c r="AL39" s="114" t="s">
        <v>73</v>
      </c>
      <c r="AM39" s="114"/>
      <c r="AN39" s="116"/>
      <c r="AO39" s="97"/>
      <c r="AP39" s="3" t="s">
        <v>74</v>
      </c>
      <c r="AQ39" s="10" t="s">
        <v>63</v>
      </c>
    </row>
    <row r="40" spans="1:43" s="3" customFormat="1">
      <c r="A40" s="13"/>
      <c r="B40" s="15"/>
      <c r="C40" s="465"/>
      <c r="D40" s="475"/>
      <c r="E40" s="485" t="s">
        <v>77</v>
      </c>
      <c r="F40" s="486"/>
      <c r="G40" s="486"/>
      <c r="H40" s="487"/>
      <c r="I40" s="485" t="s">
        <v>78</v>
      </c>
      <c r="J40" s="486"/>
      <c r="K40" s="486"/>
      <c r="L40" s="486"/>
      <c r="M40" s="486"/>
      <c r="N40" s="487"/>
      <c r="O40" s="485" t="s">
        <v>79</v>
      </c>
      <c r="P40" s="486"/>
      <c r="Q40" s="486"/>
      <c r="R40" s="486"/>
      <c r="S40" s="486"/>
      <c r="T40" s="487"/>
      <c r="U40" s="485" t="s">
        <v>80</v>
      </c>
      <c r="V40" s="486"/>
      <c r="W40" s="486"/>
      <c r="X40" s="486"/>
      <c r="Y40" s="486"/>
      <c r="Z40" s="487"/>
      <c r="AA40" s="485" t="s">
        <v>81</v>
      </c>
      <c r="AB40" s="486"/>
      <c r="AC40" s="486"/>
      <c r="AD40" s="486"/>
      <c r="AE40" s="486"/>
      <c r="AF40" s="486"/>
      <c r="AG40" s="486"/>
      <c r="AH40" s="486"/>
      <c r="AI40" s="486"/>
      <c r="AJ40" s="486"/>
      <c r="AK40" s="486"/>
      <c r="AL40" s="486"/>
      <c r="AM40" s="486"/>
      <c r="AN40" s="487"/>
      <c r="AO40" s="94"/>
      <c r="AP40" s="3" t="s">
        <v>82</v>
      </c>
      <c r="AQ40" s="10" t="s">
        <v>75</v>
      </c>
    </row>
    <row r="41" spans="1:43" s="3" customFormat="1">
      <c r="A41" s="13"/>
      <c r="B41" s="15"/>
      <c r="C41" s="465"/>
      <c r="D41" s="475"/>
      <c r="E41" s="518"/>
      <c r="F41" s="519"/>
      <c r="G41" s="519"/>
      <c r="H41" s="520"/>
      <c r="I41" s="117"/>
      <c r="J41" s="118"/>
      <c r="K41" s="438"/>
      <c r="L41" s="438"/>
      <c r="M41" s="438"/>
      <c r="N41" s="119"/>
      <c r="O41" s="112" t="s">
        <v>70</v>
      </c>
      <c r="P41" s="118" t="s">
        <v>84</v>
      </c>
      <c r="Q41" s="120"/>
      <c r="R41" s="121" t="s">
        <v>70</v>
      </c>
      <c r="S41" s="122" t="s">
        <v>85</v>
      </c>
      <c r="T41" s="123"/>
      <c r="U41" s="124"/>
      <c r="V41" s="124" t="s">
        <v>86</v>
      </c>
      <c r="W41" s="527"/>
      <c r="X41" s="527"/>
      <c r="Y41" s="118" t="s">
        <v>87</v>
      </c>
      <c r="Z41" s="118"/>
      <c r="AA41" s="125" t="s">
        <v>70</v>
      </c>
      <c r="AB41" s="118" t="s">
        <v>88</v>
      </c>
      <c r="AC41" s="126"/>
      <c r="AD41" s="127" t="s">
        <v>70</v>
      </c>
      <c r="AE41" s="118" t="s">
        <v>89</v>
      </c>
      <c r="AF41" s="122"/>
      <c r="AG41" s="127" t="s">
        <v>70</v>
      </c>
      <c r="AH41" s="118" t="s">
        <v>90</v>
      </c>
      <c r="AI41" s="122"/>
      <c r="AJ41" s="127" t="s">
        <v>70</v>
      </c>
      <c r="AK41" s="118" t="s">
        <v>91</v>
      </c>
      <c r="AL41" s="128"/>
      <c r="AM41" s="128"/>
      <c r="AN41" s="129"/>
      <c r="AO41" s="97"/>
      <c r="AP41" s="3" t="s">
        <v>92</v>
      </c>
      <c r="AQ41" s="10"/>
    </row>
    <row r="42" spans="1:43" s="3" customFormat="1">
      <c r="A42" s="13"/>
      <c r="B42" s="15"/>
      <c r="C42" s="465"/>
      <c r="D42" s="475"/>
      <c r="E42" s="521"/>
      <c r="F42" s="522"/>
      <c r="G42" s="522"/>
      <c r="H42" s="523"/>
      <c r="I42" s="117"/>
      <c r="J42" s="118"/>
      <c r="K42" s="438"/>
      <c r="L42" s="438"/>
      <c r="M42" s="438"/>
      <c r="N42" s="119" t="s">
        <v>95</v>
      </c>
      <c r="O42" s="112" t="s">
        <v>70</v>
      </c>
      <c r="P42" s="118" t="s">
        <v>96</v>
      </c>
      <c r="Q42" s="120"/>
      <c r="R42" s="121"/>
      <c r="S42" s="118"/>
      <c r="T42" s="123"/>
      <c r="U42" s="124"/>
      <c r="V42" s="130"/>
      <c r="W42" s="120"/>
      <c r="X42" s="130"/>
      <c r="Y42" s="121" t="s">
        <v>97</v>
      </c>
      <c r="Z42" s="118"/>
      <c r="AA42" s="112" t="s">
        <v>70</v>
      </c>
      <c r="AB42" s="130" t="s">
        <v>98</v>
      </c>
      <c r="AC42" s="130"/>
      <c r="AD42" s="130"/>
      <c r="AE42" s="130"/>
      <c r="AF42" s="110" t="s">
        <v>70</v>
      </c>
      <c r="AG42" s="128" t="s">
        <v>99</v>
      </c>
      <c r="AH42" s="128"/>
      <c r="AI42" s="120"/>
      <c r="AJ42" s="528"/>
      <c r="AK42" s="528"/>
      <c r="AL42" s="528"/>
      <c r="AM42" s="528"/>
      <c r="AN42" s="119" t="s">
        <v>100</v>
      </c>
      <c r="AO42" s="94"/>
      <c r="AQ42" s="10" t="s">
        <v>93</v>
      </c>
    </row>
    <row r="43" spans="1:43" s="3" customFormat="1" ht="14.25" thickBot="1">
      <c r="A43" s="13"/>
      <c r="B43" s="15"/>
      <c r="C43" s="466"/>
      <c r="D43" s="476"/>
      <c r="E43" s="524"/>
      <c r="F43" s="525"/>
      <c r="G43" s="525"/>
      <c r="H43" s="526"/>
      <c r="I43" s="458" t="s">
        <v>103</v>
      </c>
      <c r="J43" s="458"/>
      <c r="K43" s="459"/>
      <c r="L43" s="459"/>
      <c r="M43" s="459"/>
      <c r="N43" s="133" t="s">
        <v>104</v>
      </c>
      <c r="O43" s="131" t="s">
        <v>70</v>
      </c>
      <c r="P43" s="451" t="s">
        <v>105</v>
      </c>
      <c r="Q43" s="451"/>
      <c r="R43" s="451"/>
      <c r="S43" s="451"/>
      <c r="T43" s="460"/>
      <c r="U43" s="136"/>
      <c r="V43" s="136"/>
      <c r="W43" s="136"/>
      <c r="X43" s="136"/>
      <c r="Y43" s="132" t="s">
        <v>106</v>
      </c>
      <c r="Z43" s="113" t="s">
        <v>107</v>
      </c>
      <c r="AA43" s="131" t="s">
        <v>70</v>
      </c>
      <c r="AB43" s="461" t="s">
        <v>108</v>
      </c>
      <c r="AC43" s="461"/>
      <c r="AD43" s="461"/>
      <c r="AE43" s="134"/>
      <c r="AF43" s="134" t="s">
        <v>109</v>
      </c>
      <c r="AG43" s="132"/>
      <c r="AH43" s="134"/>
      <c r="AI43" s="134"/>
      <c r="AJ43" s="134"/>
      <c r="AK43" s="137" t="s">
        <v>110</v>
      </c>
      <c r="AL43" s="137"/>
      <c r="AM43" s="137"/>
      <c r="AN43" s="135"/>
      <c r="AO43" s="94"/>
      <c r="AQ43" s="10" t="s">
        <v>101</v>
      </c>
    </row>
    <row r="44" spans="1:43" s="3" customFormat="1" ht="14.25" thickTop="1">
      <c r="A44" s="1"/>
      <c r="B44" s="2"/>
      <c r="C44" s="462" t="s">
        <v>111</v>
      </c>
      <c r="D44" s="432"/>
      <c r="E44" s="138"/>
      <c r="F44" s="468" t="s">
        <v>112</v>
      </c>
      <c r="G44" s="469"/>
      <c r="H44" s="470"/>
      <c r="I44" s="471" t="s">
        <v>113</v>
      </c>
      <c r="J44" s="472"/>
      <c r="K44" s="472"/>
      <c r="L44" s="472"/>
      <c r="M44" s="473"/>
      <c r="N44" s="468" t="s">
        <v>114</v>
      </c>
      <c r="O44" s="469"/>
      <c r="P44" s="469"/>
      <c r="Q44" s="470"/>
      <c r="R44" s="471" t="s">
        <v>115</v>
      </c>
      <c r="S44" s="472"/>
      <c r="T44" s="472"/>
      <c r="U44" s="471" t="s">
        <v>116</v>
      </c>
      <c r="V44" s="472"/>
      <c r="W44" s="473"/>
      <c r="X44" s="468" t="s">
        <v>117</v>
      </c>
      <c r="Y44" s="469"/>
      <c r="Z44" s="469"/>
      <c r="AA44" s="469"/>
      <c r="AB44" s="469"/>
      <c r="AC44" s="469"/>
      <c r="AD44" s="469"/>
      <c r="AE44" s="474"/>
      <c r="AF44" s="430" t="s">
        <v>118</v>
      </c>
      <c r="AG44" s="431"/>
      <c r="AH44" s="431"/>
      <c r="AI44" s="431"/>
      <c r="AJ44" s="431"/>
      <c r="AK44" s="431"/>
      <c r="AL44" s="431"/>
      <c r="AM44" s="431"/>
      <c r="AN44" s="432"/>
      <c r="AO44" s="94"/>
      <c r="AQ44" s="10"/>
    </row>
    <row r="45" spans="1:43" s="3" customFormat="1">
      <c r="A45" s="1"/>
      <c r="B45" s="2"/>
      <c r="C45" s="463"/>
      <c r="D45" s="464"/>
      <c r="E45" s="112" t="s">
        <v>120</v>
      </c>
      <c r="F45" s="433"/>
      <c r="G45" s="434"/>
      <c r="H45" s="139"/>
      <c r="I45" s="435"/>
      <c r="J45" s="436"/>
      <c r="K45" s="436"/>
      <c r="L45" s="436"/>
      <c r="M45" s="140" t="s">
        <v>95</v>
      </c>
      <c r="N45" s="437"/>
      <c r="O45" s="438"/>
      <c r="P45" s="438"/>
      <c r="Q45" s="111" t="s">
        <v>95</v>
      </c>
      <c r="R45" s="439"/>
      <c r="S45" s="440"/>
      <c r="T45" s="141" t="s">
        <v>121</v>
      </c>
      <c r="U45" s="439"/>
      <c r="V45" s="440"/>
      <c r="W45" s="142" t="s">
        <v>121</v>
      </c>
      <c r="X45" s="441"/>
      <c r="Y45" s="442"/>
      <c r="Z45" s="442"/>
      <c r="AA45" s="442"/>
      <c r="AB45" s="442"/>
      <c r="AC45" s="442"/>
      <c r="AD45" s="442"/>
      <c r="AE45" s="442"/>
      <c r="AF45" s="143"/>
      <c r="AG45" s="443" t="s">
        <v>122</v>
      </c>
      <c r="AH45" s="443"/>
      <c r="AI45" s="443"/>
      <c r="AJ45" s="122"/>
      <c r="AK45" s="122" t="s">
        <v>123</v>
      </c>
      <c r="AL45" s="122"/>
      <c r="AM45" s="122"/>
      <c r="AN45" s="129"/>
      <c r="AO45" s="97"/>
      <c r="AQ45" s="10" t="s">
        <v>119</v>
      </c>
    </row>
    <row r="46" spans="1:43" s="3" customFormat="1">
      <c r="A46" s="1"/>
      <c r="B46" s="2"/>
      <c r="C46" s="465"/>
      <c r="D46" s="464"/>
      <c r="E46" s="144" t="s">
        <v>125</v>
      </c>
      <c r="F46" s="456"/>
      <c r="G46" s="457"/>
      <c r="H46" s="139"/>
      <c r="I46" s="435"/>
      <c r="J46" s="436"/>
      <c r="K46" s="436"/>
      <c r="L46" s="436"/>
      <c r="M46" s="145" t="s">
        <v>95</v>
      </c>
      <c r="N46" s="435"/>
      <c r="O46" s="436"/>
      <c r="P46" s="436"/>
      <c r="Q46" s="139" t="s">
        <v>95</v>
      </c>
      <c r="R46" s="452"/>
      <c r="S46" s="453"/>
      <c r="T46" s="146" t="s">
        <v>121</v>
      </c>
      <c r="U46" s="452"/>
      <c r="V46" s="453"/>
      <c r="W46" s="147" t="s">
        <v>121</v>
      </c>
      <c r="X46" s="454"/>
      <c r="Y46" s="455"/>
      <c r="Z46" s="455"/>
      <c r="AA46" s="455"/>
      <c r="AB46" s="455"/>
      <c r="AC46" s="455"/>
      <c r="AD46" s="455"/>
      <c r="AE46" s="455"/>
      <c r="AF46" s="148"/>
      <c r="AG46" s="118" t="s">
        <v>126</v>
      </c>
      <c r="AH46" s="118"/>
      <c r="AI46" s="118"/>
      <c r="AJ46" s="118"/>
      <c r="AK46" s="118" t="s">
        <v>121</v>
      </c>
      <c r="AL46" s="118"/>
      <c r="AM46" s="118"/>
      <c r="AN46" s="119"/>
      <c r="AO46" s="97"/>
      <c r="AQ46" s="10" t="s">
        <v>124</v>
      </c>
    </row>
    <row r="47" spans="1:43" s="3" customFormat="1">
      <c r="A47" s="1"/>
      <c r="B47" s="2"/>
      <c r="C47" s="465"/>
      <c r="D47" s="464"/>
      <c r="E47" s="144" t="s">
        <v>128</v>
      </c>
      <c r="F47" s="456"/>
      <c r="G47" s="457"/>
      <c r="H47" s="139"/>
      <c r="I47" s="435"/>
      <c r="J47" s="436"/>
      <c r="K47" s="436"/>
      <c r="L47" s="436"/>
      <c r="M47" s="145" t="s">
        <v>95</v>
      </c>
      <c r="N47" s="435"/>
      <c r="O47" s="436"/>
      <c r="P47" s="436"/>
      <c r="Q47" s="139" t="s">
        <v>95</v>
      </c>
      <c r="R47" s="452"/>
      <c r="S47" s="453"/>
      <c r="T47" s="146" t="s">
        <v>121</v>
      </c>
      <c r="U47" s="452"/>
      <c r="V47" s="453"/>
      <c r="W47" s="147" t="s">
        <v>121</v>
      </c>
      <c r="X47" s="454"/>
      <c r="Y47" s="455"/>
      <c r="Z47" s="455"/>
      <c r="AA47" s="455"/>
      <c r="AB47" s="455"/>
      <c r="AC47" s="455"/>
      <c r="AD47" s="455"/>
      <c r="AE47" s="455"/>
      <c r="AF47" s="149"/>
      <c r="AG47" s="118"/>
      <c r="AH47" s="118"/>
      <c r="AI47" s="118"/>
      <c r="AJ47" s="118"/>
      <c r="AK47" s="118"/>
      <c r="AL47" s="118"/>
      <c r="AM47" s="118"/>
      <c r="AN47" s="119"/>
      <c r="AO47" s="94"/>
      <c r="AQ47" s="10" t="s">
        <v>127</v>
      </c>
    </row>
    <row r="48" spans="1:43" s="3" customFormat="1" ht="14.25" thickBot="1">
      <c r="A48" s="1"/>
      <c r="B48" s="2"/>
      <c r="C48" s="466"/>
      <c r="D48" s="467"/>
      <c r="E48" s="131" t="s">
        <v>130</v>
      </c>
      <c r="F48" s="444"/>
      <c r="G48" s="445"/>
      <c r="H48" s="150"/>
      <c r="I48" s="446"/>
      <c r="J48" s="447"/>
      <c r="K48" s="447"/>
      <c r="L48" s="447"/>
      <c r="M48" s="152" t="s">
        <v>95</v>
      </c>
      <c r="N48" s="446"/>
      <c r="O48" s="447"/>
      <c r="P48" s="447"/>
      <c r="Q48" s="153" t="s">
        <v>95</v>
      </c>
      <c r="R48" s="448"/>
      <c r="S48" s="449"/>
      <c r="T48" s="151" t="s">
        <v>121</v>
      </c>
      <c r="U48" s="448"/>
      <c r="V48" s="449"/>
      <c r="W48" s="154" t="s">
        <v>121</v>
      </c>
      <c r="X48" s="450"/>
      <c r="Y48" s="451"/>
      <c r="Z48" s="451"/>
      <c r="AA48" s="451"/>
      <c r="AB48" s="451"/>
      <c r="AC48" s="451"/>
      <c r="AD48" s="451"/>
      <c r="AE48" s="451"/>
      <c r="AF48" s="155"/>
      <c r="AG48" s="134"/>
      <c r="AH48" s="134"/>
      <c r="AI48" s="134"/>
      <c r="AJ48" s="134"/>
      <c r="AK48" s="134"/>
      <c r="AL48" s="134"/>
      <c r="AM48" s="134"/>
      <c r="AN48" s="135"/>
      <c r="AO48" s="94"/>
      <c r="AQ48" s="10" t="s">
        <v>129</v>
      </c>
    </row>
    <row r="49" spans="1:45" s="3" customFormat="1" ht="14.25" thickTop="1">
      <c r="A49" s="1"/>
      <c r="B49" s="2"/>
      <c r="C49" s="61" t="s">
        <v>131</v>
      </c>
      <c r="D49" s="21"/>
      <c r="E49" s="21"/>
      <c r="F49" s="21"/>
      <c r="G49" s="21"/>
      <c r="H49" s="21"/>
      <c r="I49" s="21"/>
      <c r="J49" s="21"/>
      <c r="K49" s="422" t="str">
        <f>IF(K$36=K$21,$AR$1,$NG$1)</f>
        <v>－</v>
      </c>
      <c r="L49" s="422"/>
      <c r="M49" s="422"/>
      <c r="N49" s="422" t="str">
        <f>IF(N$36=N$21,$AR$1,$NG$1)</f>
        <v>－</v>
      </c>
      <c r="O49" s="422"/>
      <c r="P49" s="422"/>
      <c r="Q49" s="422" t="str">
        <f>IF(Q$36=Q$21,$AR$1,$NG$1)</f>
        <v>－</v>
      </c>
      <c r="R49" s="422"/>
      <c r="S49" s="422"/>
      <c r="T49" s="422"/>
      <c r="U49" s="422" t="str">
        <f>IF(U$36=U$21,$AR$1,$NG$1)</f>
        <v>－</v>
      </c>
      <c r="V49" s="422"/>
      <c r="W49" s="422"/>
      <c r="X49" s="422"/>
      <c r="Y49" s="422" t="str">
        <f>IF(Y$36=Y$21,$AR$1,$NG$1)</f>
        <v>－</v>
      </c>
      <c r="Z49" s="422"/>
      <c r="AA49" s="422"/>
      <c r="AB49" s="422"/>
      <c r="AC49" s="422" t="str">
        <f>IF(AC$36=AC$21,$AR$1,$NG$1)</f>
        <v>－</v>
      </c>
      <c r="AD49" s="422"/>
      <c r="AE49" s="422"/>
      <c r="AF49" s="422"/>
      <c r="AG49" s="422" t="str">
        <f>IF(AG$36=AG$21,$AR$1,$NG$1)</f>
        <v>－</v>
      </c>
      <c r="AH49" s="422"/>
      <c r="AI49" s="422"/>
      <c r="AJ49" s="422"/>
      <c r="AK49" s="423" t="str">
        <f>IF(AK$36=AK$21,$AR$1,$NG$1)</f>
        <v>－</v>
      </c>
      <c r="AL49" s="423"/>
      <c r="AM49" s="423"/>
      <c r="AN49" s="424"/>
      <c r="AO49" s="94"/>
      <c r="AQ49" s="10"/>
    </row>
    <row r="50" spans="1:45" s="3" customFormat="1">
      <c r="A50" s="1"/>
      <c r="B50" s="15"/>
      <c r="C50" s="61"/>
      <c r="D50" s="62"/>
      <c r="E50" s="63"/>
      <c r="F50" s="64"/>
      <c r="G50" s="64"/>
      <c r="H50" s="373"/>
      <c r="I50" s="373"/>
      <c r="J50" s="373"/>
      <c r="K50" s="65"/>
      <c r="L50" s="65"/>
      <c r="M50" s="65"/>
      <c r="N50" s="65"/>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2"/>
      <c r="AO50" s="94"/>
      <c r="AQ50" s="10" t="s">
        <v>132</v>
      </c>
    </row>
    <row r="51" spans="1:45" s="3" customFormat="1">
      <c r="A51" s="1"/>
      <c r="B51" s="15"/>
      <c r="C51" s="61"/>
      <c r="D51" s="62"/>
      <c r="E51" s="66"/>
      <c r="F51" s="65"/>
      <c r="G51" s="65"/>
      <c r="H51" s="425"/>
      <c r="I51" s="425"/>
      <c r="J51" s="425"/>
      <c r="K51" s="65"/>
      <c r="L51" s="65"/>
      <c r="M51" s="65"/>
      <c r="N51" s="65"/>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2"/>
      <c r="AO51" s="94"/>
    </row>
    <row r="52" spans="1:45" s="3" customFormat="1">
      <c r="A52" s="1"/>
      <c r="B52" s="15"/>
      <c r="C52" s="61"/>
      <c r="D52" s="62"/>
      <c r="E52" s="66"/>
      <c r="F52" s="65"/>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6"/>
      <c r="AN52" s="427"/>
      <c r="AO52" s="94"/>
    </row>
    <row r="53" spans="1:45" s="3" customFormat="1">
      <c r="A53" s="1"/>
      <c r="B53" s="2"/>
      <c r="C53" s="67"/>
      <c r="D53" s="68"/>
      <c r="E53" s="69"/>
      <c r="F53" s="69"/>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9"/>
      <c r="AO53" s="94"/>
    </row>
    <row r="54" spans="1:45" s="2" customFormat="1">
      <c r="A54" s="1"/>
      <c r="AC54" s="188"/>
      <c r="AD54" s="188"/>
      <c r="AE54" s="188"/>
      <c r="AF54" s="188"/>
      <c r="AG54" s="188"/>
      <c r="AH54" s="188"/>
      <c r="AI54" s="188"/>
      <c r="AJ54" s="188"/>
      <c r="AK54" s="188"/>
      <c r="AL54" s="188"/>
      <c r="AM54" s="188"/>
      <c r="AN54" s="188"/>
      <c r="AP54" s="3"/>
      <c r="AQ54" s="3"/>
      <c r="AR54" s="3"/>
      <c r="AS54" s="3"/>
    </row>
    <row r="55" spans="1:45" s="2" customFormat="1">
      <c r="A55" s="1"/>
      <c r="C55" s="2" t="s">
        <v>117</v>
      </c>
      <c r="AP55" s="3"/>
      <c r="AQ55" s="3"/>
      <c r="AR55" s="3"/>
      <c r="AS55" s="3"/>
    </row>
    <row r="56" spans="1:45" s="2" customFormat="1">
      <c r="A56" s="1"/>
      <c r="D56" s="2" t="s">
        <v>136</v>
      </c>
      <c r="AP56" s="3"/>
      <c r="AQ56" s="3"/>
      <c r="AR56" s="3"/>
      <c r="AS56" s="3"/>
    </row>
    <row r="57" spans="1:45" s="2" customFormat="1">
      <c r="A57" s="1"/>
      <c r="D57" s="2" t="s">
        <v>137</v>
      </c>
      <c r="AP57" s="3"/>
      <c r="AQ57" s="3"/>
      <c r="AR57" s="3"/>
      <c r="AS57" s="3"/>
    </row>
    <row r="58" spans="1:45" s="2" customFormat="1">
      <c r="A58" s="1"/>
      <c r="D58" s="2" t="s">
        <v>138</v>
      </c>
      <c r="AP58" s="3"/>
      <c r="AQ58" s="3"/>
      <c r="AR58" s="3"/>
      <c r="AS58" s="3"/>
    </row>
    <row r="59" spans="1:45" s="2" customFormat="1">
      <c r="A59" s="1"/>
      <c r="D59" s="2" t="s">
        <v>139</v>
      </c>
      <c r="AP59" s="3"/>
      <c r="AQ59" s="3"/>
      <c r="AR59" s="3"/>
      <c r="AS59" s="3"/>
    </row>
    <row r="60" spans="1:45" s="2" customFormat="1">
      <c r="A60" s="1"/>
      <c r="D60" s="2" t="s">
        <v>140</v>
      </c>
      <c r="AP60" s="3"/>
      <c r="AQ60" s="3"/>
      <c r="AR60" s="3"/>
      <c r="AS60" s="3"/>
    </row>
    <row r="62" spans="1:45" s="2" customFormat="1">
      <c r="A62" s="1"/>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P62" s="3"/>
      <c r="AQ62" s="3"/>
      <c r="AR62" s="3"/>
      <c r="AS62" s="3"/>
    </row>
    <row r="63" spans="1:45" s="2" customFormat="1">
      <c r="A63" s="1"/>
      <c r="N63" s="382"/>
      <c r="O63" s="382"/>
      <c r="P63" s="382"/>
      <c r="Q63" s="382"/>
      <c r="R63" s="382"/>
      <c r="S63" s="382"/>
      <c r="AP63" s="3"/>
      <c r="AQ63" s="3"/>
      <c r="AR63" s="3"/>
      <c r="AS63" s="3"/>
    </row>
    <row r="69" spans="1:45">
      <c r="C69" s="2">
        <v>1</v>
      </c>
      <c r="D69" s="2">
        <v>2</v>
      </c>
      <c r="E69" s="2">
        <v>3</v>
      </c>
      <c r="F69" s="2">
        <v>4</v>
      </c>
      <c r="G69" s="2">
        <v>5</v>
      </c>
      <c r="H69" s="2">
        <v>6</v>
      </c>
      <c r="I69" s="2">
        <v>7</v>
      </c>
      <c r="J69" s="2">
        <v>8</v>
      </c>
      <c r="K69" s="2">
        <v>9</v>
      </c>
      <c r="L69" s="2">
        <v>10</v>
      </c>
      <c r="M69" s="2">
        <v>11</v>
      </c>
      <c r="N69" s="2">
        <v>12</v>
      </c>
      <c r="O69" s="2">
        <v>13</v>
      </c>
      <c r="P69" s="2">
        <v>14</v>
      </c>
      <c r="Q69" s="2">
        <v>15</v>
      </c>
      <c r="R69" s="2">
        <v>16</v>
      </c>
      <c r="S69" s="2">
        <v>17</v>
      </c>
      <c r="T69" s="2">
        <v>18</v>
      </c>
      <c r="U69" s="2">
        <v>19</v>
      </c>
      <c r="V69" s="2">
        <v>20</v>
      </c>
      <c r="W69" s="2">
        <v>21</v>
      </c>
      <c r="X69" s="2">
        <v>22</v>
      </c>
      <c r="Y69" s="2">
        <v>23</v>
      </c>
      <c r="Z69" s="2">
        <v>24</v>
      </c>
      <c r="AA69" s="2">
        <v>25</v>
      </c>
      <c r="AB69" s="2">
        <v>26</v>
      </c>
      <c r="AC69" s="2">
        <v>27</v>
      </c>
      <c r="AD69" s="2">
        <v>28</v>
      </c>
      <c r="AE69" s="2">
        <v>29</v>
      </c>
      <c r="AF69" s="2">
        <v>30</v>
      </c>
      <c r="AG69" s="2">
        <v>31</v>
      </c>
      <c r="AH69" s="2">
        <v>32</v>
      </c>
      <c r="AI69" s="2">
        <v>33</v>
      </c>
      <c r="AJ69" s="2">
        <v>34</v>
      </c>
      <c r="AK69" s="2">
        <v>35</v>
      </c>
      <c r="AL69" s="2">
        <v>36</v>
      </c>
      <c r="AM69" s="2">
        <v>37</v>
      </c>
      <c r="AN69" s="2">
        <v>38</v>
      </c>
    </row>
    <row r="71" spans="1:45" s="2" customFormat="1" ht="14.25">
      <c r="A71" s="1"/>
      <c r="K71" s="379" t="s">
        <v>141</v>
      </c>
      <c r="L71" s="379"/>
      <c r="M71" s="379"/>
      <c r="AP71" s="3"/>
      <c r="AQ71" s="3"/>
      <c r="AR71" s="3"/>
      <c r="AS71" s="3"/>
    </row>
    <row r="72" spans="1:45" s="2" customFormat="1">
      <c r="A72" s="1"/>
      <c r="C72" s="380" t="s">
        <v>142</v>
      </c>
      <c r="D72" s="380"/>
      <c r="E72" s="380"/>
      <c r="F72" s="380"/>
      <c r="G72" s="15"/>
      <c r="H72" s="15"/>
      <c r="I72" s="15"/>
      <c r="J72" s="15"/>
      <c r="K72" s="381" t="s">
        <v>28</v>
      </c>
      <c r="L72" s="381"/>
      <c r="M72" s="381"/>
      <c r="N72" s="381" t="s">
        <v>14</v>
      </c>
      <c r="O72" s="381"/>
      <c r="P72" s="381"/>
      <c r="Q72" s="381" t="s">
        <v>15</v>
      </c>
      <c r="R72" s="381"/>
      <c r="S72" s="381"/>
      <c r="T72" s="381"/>
      <c r="U72" s="381" t="s">
        <v>16</v>
      </c>
      <c r="V72" s="381"/>
      <c r="W72" s="381"/>
      <c r="X72" s="381"/>
      <c r="Y72" s="381" t="s">
        <v>17</v>
      </c>
      <c r="Z72" s="381"/>
      <c r="AA72" s="381"/>
      <c r="AB72" s="381"/>
      <c r="AC72" s="381" t="s">
        <v>18</v>
      </c>
      <c r="AD72" s="381"/>
      <c r="AE72" s="381"/>
      <c r="AF72" s="381"/>
      <c r="AG72" s="383">
        <f>AG11</f>
        <v>0</v>
      </c>
      <c r="AH72" s="383"/>
      <c r="AI72" s="384" t="s">
        <v>19</v>
      </c>
      <c r="AJ72" s="384"/>
      <c r="AK72" s="385" t="str">
        <f>AK11</f>
        <v/>
      </c>
      <c r="AL72" s="386"/>
      <c r="AM72" s="387" t="s">
        <v>20</v>
      </c>
      <c r="AN72" s="388"/>
      <c r="AP72" s="3"/>
      <c r="AQ72" s="3"/>
      <c r="AR72" s="3"/>
      <c r="AS72" s="3"/>
    </row>
    <row r="73" spans="1:45" s="2" customFormat="1">
      <c r="A73" s="1"/>
      <c r="C73" s="390" t="s">
        <v>143</v>
      </c>
      <c r="D73" s="390"/>
      <c r="E73" s="390"/>
      <c r="F73" s="390"/>
      <c r="G73" s="15"/>
      <c r="H73" s="15"/>
      <c r="I73" s="15"/>
      <c r="J73" s="15"/>
      <c r="K73" s="389">
        <f>SUM(Start:End!K73:M73)</f>
        <v>0</v>
      </c>
      <c r="L73" s="389"/>
      <c r="M73" s="389"/>
      <c r="N73" s="389">
        <f>SUM(Start:End!N73:P73)</f>
        <v>0</v>
      </c>
      <c r="O73" s="389"/>
      <c r="P73" s="389"/>
      <c r="Q73" s="389">
        <f>SUM(Start:End!Q73:T73)</f>
        <v>0</v>
      </c>
      <c r="R73" s="389"/>
      <c r="S73" s="389"/>
      <c r="T73" s="389"/>
      <c r="U73" s="389">
        <f>SUM(Start:End!U73:X73)</f>
        <v>0</v>
      </c>
      <c r="V73" s="389"/>
      <c r="W73" s="389"/>
      <c r="X73" s="389"/>
      <c r="Y73" s="389">
        <f>SUM(Start:End!Y73:AB73)</f>
        <v>0</v>
      </c>
      <c r="Z73" s="389"/>
      <c r="AA73" s="389"/>
      <c r="AB73" s="389"/>
      <c r="AC73" s="389">
        <f>SUM(Start:End!AC73:AF73)</f>
        <v>0</v>
      </c>
      <c r="AD73" s="389"/>
      <c r="AE73" s="389"/>
      <c r="AF73" s="389"/>
      <c r="AG73" s="389">
        <f>SUM(Start:End!AG73:AJ73)</f>
        <v>0</v>
      </c>
      <c r="AH73" s="389"/>
      <c r="AI73" s="389"/>
      <c r="AJ73" s="389"/>
      <c r="AK73" s="389">
        <f>SUM(Start:End!AK73:AN73)</f>
        <v>0</v>
      </c>
      <c r="AL73" s="389"/>
      <c r="AM73" s="389"/>
      <c r="AN73" s="389"/>
      <c r="AP73" s="3"/>
      <c r="AQ73" s="3"/>
      <c r="AR73" s="3"/>
      <c r="AS73" s="3"/>
    </row>
    <row r="74" spans="1:45" s="2" customFormat="1">
      <c r="A74" s="1"/>
      <c r="C74" s="390" t="s">
        <v>144</v>
      </c>
      <c r="D74" s="390"/>
      <c r="E74" s="390"/>
      <c r="F74" s="390"/>
      <c r="G74" s="15"/>
      <c r="H74" s="15"/>
      <c r="I74" s="15"/>
      <c r="J74" s="15"/>
      <c r="K74" s="389">
        <f>SUM(Start:End!K74:M74)</f>
        <v>0</v>
      </c>
      <c r="L74" s="389"/>
      <c r="M74" s="389"/>
      <c r="N74" s="389">
        <f>SUM(Start:End!N74:P74)</f>
        <v>0</v>
      </c>
      <c r="O74" s="389"/>
      <c r="P74" s="389"/>
      <c r="Q74" s="389">
        <f>SUM(Start:End!Q74:T74)</f>
        <v>0</v>
      </c>
      <c r="R74" s="389"/>
      <c r="S74" s="389"/>
      <c r="T74" s="389"/>
      <c r="U74" s="389">
        <f>SUM(Start:End!U74:X74)</f>
        <v>0</v>
      </c>
      <c r="V74" s="389"/>
      <c r="W74" s="389"/>
      <c r="X74" s="389"/>
      <c r="Y74" s="389">
        <f>SUM(Start:End!Y74:AB74)</f>
        <v>0</v>
      </c>
      <c r="Z74" s="389"/>
      <c r="AA74" s="389"/>
      <c r="AB74" s="389"/>
      <c r="AC74" s="389">
        <f>SUM(Start:End!AC74:AF74)</f>
        <v>0</v>
      </c>
      <c r="AD74" s="389"/>
      <c r="AE74" s="389"/>
      <c r="AF74" s="389"/>
      <c r="AG74" s="389">
        <f>SUM(Start:End!AG74:AJ74)</f>
        <v>0</v>
      </c>
      <c r="AH74" s="389"/>
      <c r="AI74" s="389"/>
      <c r="AJ74" s="389"/>
      <c r="AK74" s="389">
        <f>SUM(Start:End!AK74:AN74)</f>
        <v>0</v>
      </c>
      <c r="AL74" s="389"/>
      <c r="AM74" s="389"/>
      <c r="AN74" s="389"/>
      <c r="AP74" s="3"/>
      <c r="AQ74" s="3"/>
      <c r="AR74" s="3"/>
      <c r="AS74" s="3"/>
    </row>
    <row r="75" spans="1:45" s="2" customFormat="1">
      <c r="A75" s="1"/>
      <c r="C75" s="390" t="s">
        <v>145</v>
      </c>
      <c r="D75" s="390"/>
      <c r="E75" s="390"/>
      <c r="F75" s="390"/>
      <c r="G75" s="15"/>
      <c r="H75" s="15"/>
      <c r="I75" s="15"/>
      <c r="J75" s="15"/>
      <c r="K75" s="389">
        <f>SUM(Start:End!K75:M75)</f>
        <v>0</v>
      </c>
      <c r="L75" s="389"/>
      <c r="M75" s="389"/>
      <c r="N75" s="389">
        <f>SUM(Start:End!N75:P75)</f>
        <v>0</v>
      </c>
      <c r="O75" s="389"/>
      <c r="P75" s="389"/>
      <c r="Q75" s="389">
        <f>SUM(Start:End!Q75:T75)</f>
        <v>0</v>
      </c>
      <c r="R75" s="389"/>
      <c r="S75" s="389"/>
      <c r="T75" s="389"/>
      <c r="U75" s="389">
        <f>SUM(Start:End!U75:X75)</f>
        <v>0</v>
      </c>
      <c r="V75" s="389"/>
      <c r="W75" s="389"/>
      <c r="X75" s="389"/>
      <c r="Y75" s="389">
        <f>SUM(Start:End!Y75:AB75)</f>
        <v>0</v>
      </c>
      <c r="Z75" s="389"/>
      <c r="AA75" s="389"/>
      <c r="AB75" s="389"/>
      <c r="AC75" s="389">
        <f>SUM(Start:End!AC75:AF75)</f>
        <v>0</v>
      </c>
      <c r="AD75" s="389"/>
      <c r="AE75" s="389"/>
      <c r="AF75" s="389"/>
      <c r="AG75" s="389">
        <f>SUM(Start:End!AG75:AJ75)</f>
        <v>0</v>
      </c>
      <c r="AH75" s="389"/>
      <c r="AI75" s="389"/>
      <c r="AJ75" s="389"/>
      <c r="AK75" s="389">
        <f>SUM(Start:End!AK75:AN75)</f>
        <v>0</v>
      </c>
      <c r="AL75" s="389"/>
      <c r="AM75" s="389"/>
      <c r="AN75" s="389"/>
      <c r="AP75" s="3"/>
      <c r="AQ75" s="3"/>
      <c r="AR75" s="3"/>
      <c r="AS75" s="3"/>
    </row>
    <row r="76" spans="1:45" s="2" customFormat="1">
      <c r="A76" s="1"/>
      <c r="C76" s="390" t="s">
        <v>146</v>
      </c>
      <c r="D76" s="390"/>
      <c r="E76" s="390"/>
      <c r="F76" s="390"/>
      <c r="G76" s="15"/>
      <c r="H76" s="15"/>
      <c r="I76" s="15"/>
      <c r="J76" s="15"/>
      <c r="K76" s="389">
        <f>SUM(Start:End!K76:M76)</f>
        <v>0</v>
      </c>
      <c r="L76" s="389"/>
      <c r="M76" s="389"/>
      <c r="N76" s="389">
        <f>SUM(Start:End!N76:P76)</f>
        <v>0</v>
      </c>
      <c r="O76" s="389"/>
      <c r="P76" s="389"/>
      <c r="Q76" s="389">
        <f>SUM(Start:End!Q76:T76)</f>
        <v>0</v>
      </c>
      <c r="R76" s="389"/>
      <c r="S76" s="389"/>
      <c r="T76" s="389"/>
      <c r="U76" s="389">
        <f>SUM(Start:End!U76:X76)</f>
        <v>0</v>
      </c>
      <c r="V76" s="389"/>
      <c r="W76" s="389"/>
      <c r="X76" s="389"/>
      <c r="Y76" s="389">
        <f>SUM(Start:End!Y76:AB76)</f>
        <v>0</v>
      </c>
      <c r="Z76" s="389"/>
      <c r="AA76" s="389"/>
      <c r="AB76" s="389"/>
      <c r="AC76" s="389">
        <f>SUM(Start:End!AC76:AF76)</f>
        <v>0</v>
      </c>
      <c r="AD76" s="389"/>
      <c r="AE76" s="389"/>
      <c r="AF76" s="389"/>
      <c r="AG76" s="389">
        <f>SUM(Start:End!AG76:AJ76)</f>
        <v>0</v>
      </c>
      <c r="AH76" s="389"/>
      <c r="AI76" s="389"/>
      <c r="AJ76" s="389"/>
      <c r="AK76" s="389">
        <f>SUM(Start:End!AK76:AN76)</f>
        <v>0</v>
      </c>
      <c r="AL76" s="389"/>
      <c r="AM76" s="389"/>
      <c r="AN76" s="389"/>
      <c r="AP76" s="3"/>
      <c r="AQ76" s="3"/>
      <c r="AR76" s="3"/>
      <c r="AS76" s="3"/>
    </row>
    <row r="77" spans="1:45" s="2" customFormat="1">
      <c r="A77" s="1"/>
      <c r="C77" s="390" t="s">
        <v>147</v>
      </c>
      <c r="D77" s="390"/>
      <c r="E77" s="390"/>
      <c r="F77" s="390"/>
      <c r="G77" s="15"/>
      <c r="H77" s="15"/>
      <c r="I77" s="15"/>
      <c r="J77" s="15"/>
      <c r="K77" s="389">
        <f>SUM(Start:End!K77:M77)</f>
        <v>0</v>
      </c>
      <c r="L77" s="389"/>
      <c r="M77" s="389"/>
      <c r="N77" s="389">
        <f>SUM(Start:End!N77:P77)</f>
        <v>0</v>
      </c>
      <c r="O77" s="389"/>
      <c r="P77" s="389"/>
      <c r="Q77" s="389">
        <f>SUM(Start:End!Q77:T77)</f>
        <v>0</v>
      </c>
      <c r="R77" s="389"/>
      <c r="S77" s="389"/>
      <c r="T77" s="389"/>
      <c r="U77" s="389">
        <f>SUM(Start:End!U77:X77)</f>
        <v>0</v>
      </c>
      <c r="V77" s="389"/>
      <c r="W77" s="389"/>
      <c r="X77" s="389"/>
      <c r="Y77" s="389">
        <f>SUM(Start:End!Y77:AB77)</f>
        <v>0</v>
      </c>
      <c r="Z77" s="389"/>
      <c r="AA77" s="389"/>
      <c r="AB77" s="389"/>
      <c r="AC77" s="389">
        <f>SUM(Start:End!AC77:AF77)</f>
        <v>0</v>
      </c>
      <c r="AD77" s="389"/>
      <c r="AE77" s="389"/>
      <c r="AF77" s="389"/>
      <c r="AG77" s="389">
        <f>SUM(Start:End!AG77:AJ77)</f>
        <v>0</v>
      </c>
      <c r="AH77" s="389"/>
      <c r="AI77" s="389"/>
      <c r="AJ77" s="389"/>
      <c r="AK77" s="389">
        <f>SUM(Start:End!AK77:AN77)</f>
        <v>0</v>
      </c>
      <c r="AL77" s="389"/>
      <c r="AM77" s="389"/>
      <c r="AN77" s="389"/>
      <c r="AP77" s="3"/>
      <c r="AQ77" s="3"/>
      <c r="AR77" s="3"/>
      <c r="AS77" s="3"/>
    </row>
    <row r="78" spans="1:45" s="2" customFormat="1">
      <c r="A78" s="1"/>
      <c r="C78" s="390" t="s">
        <v>148</v>
      </c>
      <c r="D78" s="390"/>
      <c r="E78" s="390"/>
      <c r="F78" s="390"/>
      <c r="G78" s="15"/>
      <c r="H78" s="15"/>
      <c r="I78" s="15"/>
      <c r="J78" s="15"/>
      <c r="K78" s="389">
        <f>SUM(Start:End!K78:M78)</f>
        <v>0</v>
      </c>
      <c r="L78" s="389"/>
      <c r="M78" s="389"/>
      <c r="N78" s="389">
        <f>SUM(Start:End!N78:P78)</f>
        <v>0</v>
      </c>
      <c r="O78" s="389"/>
      <c r="P78" s="389"/>
      <c r="Q78" s="389">
        <f>SUM(Start:End!Q78:T78)</f>
        <v>0</v>
      </c>
      <c r="R78" s="389"/>
      <c r="S78" s="389"/>
      <c r="T78" s="389"/>
      <c r="U78" s="389">
        <f>SUM(Start:End!U78:X78)</f>
        <v>0</v>
      </c>
      <c r="V78" s="389"/>
      <c r="W78" s="389"/>
      <c r="X78" s="389"/>
      <c r="Y78" s="389">
        <f>SUM(Start:End!Y78:AB78)</f>
        <v>0</v>
      </c>
      <c r="Z78" s="389"/>
      <c r="AA78" s="389"/>
      <c r="AB78" s="389"/>
      <c r="AC78" s="389">
        <f>SUM(Start:End!AC78:AF78)</f>
        <v>0</v>
      </c>
      <c r="AD78" s="389"/>
      <c r="AE78" s="389"/>
      <c r="AF78" s="389"/>
      <c r="AG78" s="389">
        <f>SUM(Start:End!AG78:AJ78)</f>
        <v>0</v>
      </c>
      <c r="AH78" s="389"/>
      <c r="AI78" s="389"/>
      <c r="AJ78" s="389"/>
      <c r="AK78" s="389">
        <f>SUM(Start:End!AK78:AN78)</f>
        <v>0</v>
      </c>
      <c r="AL78" s="389"/>
      <c r="AM78" s="389"/>
      <c r="AN78" s="389"/>
      <c r="AP78" s="3"/>
      <c r="AQ78" s="3"/>
      <c r="AR78" s="3"/>
      <c r="AS78" s="3"/>
    </row>
    <row r="79" spans="1:45" s="2" customFormat="1">
      <c r="A79" s="1"/>
      <c r="C79" s="390" t="s">
        <v>149</v>
      </c>
      <c r="D79" s="390"/>
      <c r="E79" s="390"/>
      <c r="F79" s="390"/>
      <c r="G79" s="15"/>
      <c r="H79" s="15"/>
      <c r="I79" s="15"/>
      <c r="J79" s="15"/>
      <c r="K79" s="389">
        <f>SUM(Start:End!K79:M79)</f>
        <v>0</v>
      </c>
      <c r="L79" s="389"/>
      <c r="M79" s="389"/>
      <c r="N79" s="389">
        <f>SUM(Start:End!N79:P79)</f>
        <v>0</v>
      </c>
      <c r="O79" s="389"/>
      <c r="P79" s="389"/>
      <c r="Q79" s="389">
        <f>SUM(Start:End!Q79:T79)</f>
        <v>0</v>
      </c>
      <c r="R79" s="389"/>
      <c r="S79" s="389"/>
      <c r="T79" s="389"/>
      <c r="U79" s="389">
        <f>SUM(Start:End!U79:X79)</f>
        <v>0</v>
      </c>
      <c r="V79" s="389"/>
      <c r="W79" s="389"/>
      <c r="X79" s="389"/>
      <c r="Y79" s="389">
        <f>SUM(Start:End!Y79:AB79)</f>
        <v>0</v>
      </c>
      <c r="Z79" s="389"/>
      <c r="AA79" s="389"/>
      <c r="AB79" s="389"/>
      <c r="AC79" s="389">
        <f>SUM(Start:End!AC79:AF79)</f>
        <v>0</v>
      </c>
      <c r="AD79" s="389"/>
      <c r="AE79" s="389"/>
      <c r="AF79" s="389"/>
      <c r="AG79" s="389">
        <f>SUM(Start:End!AG79:AJ79)</f>
        <v>0</v>
      </c>
      <c r="AH79" s="389"/>
      <c r="AI79" s="389"/>
      <c r="AJ79" s="389"/>
      <c r="AK79" s="389">
        <f>SUM(Start:End!AK79:AN79)</f>
        <v>0</v>
      </c>
      <c r="AL79" s="389"/>
      <c r="AM79" s="389"/>
      <c r="AN79" s="389"/>
      <c r="AP79" s="3"/>
      <c r="AQ79" s="3"/>
      <c r="AR79" s="3"/>
      <c r="AS79" s="3"/>
    </row>
    <row r="80" spans="1:45" s="2" customFormat="1">
      <c r="A80" s="1"/>
      <c r="C80" s="390" t="s">
        <v>150</v>
      </c>
      <c r="D80" s="390"/>
      <c r="E80" s="390"/>
      <c r="F80" s="390"/>
      <c r="G80" s="15"/>
      <c r="H80" s="15"/>
      <c r="I80" s="15"/>
      <c r="J80" s="15"/>
      <c r="K80" s="389">
        <f>SUM(Start:End!K80:M80)</f>
        <v>0</v>
      </c>
      <c r="L80" s="389"/>
      <c r="M80" s="389"/>
      <c r="N80" s="389">
        <f>SUM(Start:End!N80:P80)</f>
        <v>0</v>
      </c>
      <c r="O80" s="389"/>
      <c r="P80" s="389"/>
      <c r="Q80" s="389">
        <f>SUM(Start:End!Q80:T80)</f>
        <v>0</v>
      </c>
      <c r="R80" s="389"/>
      <c r="S80" s="389"/>
      <c r="T80" s="389"/>
      <c r="U80" s="389">
        <f>SUM(Start:End!U80:X80)</f>
        <v>0</v>
      </c>
      <c r="V80" s="389"/>
      <c r="W80" s="389"/>
      <c r="X80" s="389"/>
      <c r="Y80" s="389">
        <f>SUM(Start:End!Y80:AB80)</f>
        <v>0</v>
      </c>
      <c r="Z80" s="389"/>
      <c r="AA80" s="389"/>
      <c r="AB80" s="389"/>
      <c r="AC80" s="389">
        <f>SUM(Start:End!AC80:AF80)</f>
        <v>0</v>
      </c>
      <c r="AD80" s="389"/>
      <c r="AE80" s="389"/>
      <c r="AF80" s="389"/>
      <c r="AG80" s="389">
        <f>SUM(Start:End!AG80:AJ80)</f>
        <v>0</v>
      </c>
      <c r="AH80" s="389"/>
      <c r="AI80" s="389"/>
      <c r="AJ80" s="389"/>
      <c r="AK80" s="389">
        <f>SUM(Start:End!AK80:AN80)</f>
        <v>0</v>
      </c>
      <c r="AL80" s="389"/>
      <c r="AM80" s="389"/>
      <c r="AN80" s="389"/>
      <c r="AP80" s="3"/>
      <c r="AQ80" s="3"/>
      <c r="AR80" s="3"/>
      <c r="AS80" s="3"/>
    </row>
    <row r="81" spans="1:45" s="2" customFormat="1">
      <c r="A81" s="1"/>
      <c r="C81" s="390" t="s">
        <v>151</v>
      </c>
      <c r="D81" s="390"/>
      <c r="E81" s="390"/>
      <c r="F81" s="390"/>
      <c r="G81" s="15"/>
      <c r="H81" s="15"/>
      <c r="I81" s="15"/>
      <c r="J81" s="15"/>
      <c r="K81" s="389">
        <f>SUM(Start:End!K81:M81)</f>
        <v>0</v>
      </c>
      <c r="L81" s="389"/>
      <c r="M81" s="389"/>
      <c r="N81" s="389">
        <f>SUM(Start:End!N81:P81)</f>
        <v>0</v>
      </c>
      <c r="O81" s="389"/>
      <c r="P81" s="389"/>
      <c r="Q81" s="389">
        <f>SUM(Start:End!Q81:T81)</f>
        <v>0</v>
      </c>
      <c r="R81" s="389"/>
      <c r="S81" s="389"/>
      <c r="T81" s="389"/>
      <c r="U81" s="389">
        <f>SUM(Start:End!U81:X81)</f>
        <v>0</v>
      </c>
      <c r="V81" s="389"/>
      <c r="W81" s="389"/>
      <c r="X81" s="389"/>
      <c r="Y81" s="389">
        <f>SUM(Start:End!Y81:AB81)</f>
        <v>0</v>
      </c>
      <c r="Z81" s="389"/>
      <c r="AA81" s="389"/>
      <c r="AB81" s="389"/>
      <c r="AC81" s="389">
        <f>SUM(Start:End!AC81:AF81)</f>
        <v>0</v>
      </c>
      <c r="AD81" s="389"/>
      <c r="AE81" s="389"/>
      <c r="AF81" s="389"/>
      <c r="AG81" s="389">
        <f>SUM(Start:End!AG81:AJ81)</f>
        <v>0</v>
      </c>
      <c r="AH81" s="389"/>
      <c r="AI81" s="389"/>
      <c r="AJ81" s="389"/>
      <c r="AK81" s="389">
        <f>SUM(Start:End!AK81:AN81)</f>
        <v>0</v>
      </c>
      <c r="AL81" s="389"/>
      <c r="AM81" s="389"/>
      <c r="AN81" s="389"/>
      <c r="AP81" s="3"/>
      <c r="AQ81" s="3"/>
      <c r="AR81" s="3"/>
      <c r="AS81" s="3"/>
    </row>
  </sheetData>
  <sheetProtection algorithmName="SHA-512" hashValue="zrKXZtfZnEoGwaM9BPaL+OSDUysR6EZQtS4QbQNIIz42WaHLb6lh+SoO6qLqtCUL1jCIIOKHBJr+ZB3IEnPsyQ==" saltValue="77OfomkwBcAFO1HT6KBTLA==" spinCount="100000" sheet="1" formatCells="0"/>
  <mergeCells count="456">
    <mergeCell ref="C11:F11"/>
    <mergeCell ref="AJ1:AM1"/>
    <mergeCell ref="Q29:T29"/>
    <mergeCell ref="N29:P29"/>
    <mergeCell ref="K29:M29"/>
    <mergeCell ref="C5:D5"/>
    <mergeCell ref="E5:X5"/>
    <mergeCell ref="Y5:AF5"/>
    <mergeCell ref="AG5:AN5"/>
    <mergeCell ref="C6:D9"/>
    <mergeCell ref="E6:X9"/>
    <mergeCell ref="Y6:AF9"/>
    <mergeCell ref="AG6:AN9"/>
    <mergeCell ref="AC11:AF11"/>
    <mergeCell ref="AG11:AH11"/>
    <mergeCell ref="AI11:AJ11"/>
    <mergeCell ref="AK11:AL11"/>
    <mergeCell ref="AM11:AN11"/>
    <mergeCell ref="G12:J12"/>
    <mergeCell ref="K12:M12"/>
    <mergeCell ref="N12:P12"/>
    <mergeCell ref="C10:F10"/>
    <mergeCell ref="G10:J11"/>
    <mergeCell ref="K10:AB10"/>
    <mergeCell ref="AC10:AN10"/>
    <mergeCell ref="C4:D4"/>
    <mergeCell ref="E4:X4"/>
    <mergeCell ref="Y4:AB4"/>
    <mergeCell ref="AG4:AH4"/>
    <mergeCell ref="AI4:AJ4"/>
    <mergeCell ref="AK4:AL4"/>
    <mergeCell ref="AC4:AF4"/>
    <mergeCell ref="G2:AG2"/>
    <mergeCell ref="AI2:AN2"/>
    <mergeCell ref="AJ3:AM3"/>
    <mergeCell ref="K11:M11"/>
    <mergeCell ref="N11:P11"/>
    <mergeCell ref="Q11:T11"/>
    <mergeCell ref="U11:X11"/>
    <mergeCell ref="Y11:AB11"/>
    <mergeCell ref="C12:F12"/>
    <mergeCell ref="AK18:AN18"/>
    <mergeCell ref="U13:X13"/>
    <mergeCell ref="Y13:AB13"/>
    <mergeCell ref="AC13:AF13"/>
    <mergeCell ref="AG13:AJ13"/>
    <mergeCell ref="AK13:AN13"/>
    <mergeCell ref="K18:M18"/>
    <mergeCell ref="N18:P18"/>
    <mergeCell ref="K13:M13"/>
    <mergeCell ref="N13:P13"/>
    <mergeCell ref="Q13:T13"/>
    <mergeCell ref="AK16:AN16"/>
    <mergeCell ref="K14:M14"/>
    <mergeCell ref="N14:P14"/>
    <mergeCell ref="AG17:AJ17"/>
    <mergeCell ref="AK17:AN17"/>
    <mergeCell ref="K16:M16"/>
    <mergeCell ref="N16:P16"/>
    <mergeCell ref="AK15:AN15"/>
    <mergeCell ref="AK20:AN20"/>
    <mergeCell ref="U19:X19"/>
    <mergeCell ref="Y19:AB19"/>
    <mergeCell ref="AC19:AF19"/>
    <mergeCell ref="AG19:AJ19"/>
    <mergeCell ref="AK19:AN19"/>
    <mergeCell ref="G20:J20"/>
    <mergeCell ref="K20:M20"/>
    <mergeCell ref="N20:P20"/>
    <mergeCell ref="K19:M19"/>
    <mergeCell ref="N19:P19"/>
    <mergeCell ref="Q19:T19"/>
    <mergeCell ref="G16:J17"/>
    <mergeCell ref="G18:J19"/>
    <mergeCell ref="AG15:AJ15"/>
    <mergeCell ref="U16:X16"/>
    <mergeCell ref="Y16:AB16"/>
    <mergeCell ref="AC16:AF16"/>
    <mergeCell ref="AG16:AJ16"/>
    <mergeCell ref="Q20:T20"/>
    <mergeCell ref="U20:X20"/>
    <mergeCell ref="Y20:AB20"/>
    <mergeCell ref="AC20:AF20"/>
    <mergeCell ref="AK23:AL23"/>
    <mergeCell ref="AM23:AN23"/>
    <mergeCell ref="C23:E23"/>
    <mergeCell ref="F23:J23"/>
    <mergeCell ref="K23:M23"/>
    <mergeCell ref="N23:P23"/>
    <mergeCell ref="Q23:T23"/>
    <mergeCell ref="U23:X23"/>
    <mergeCell ref="AC21:AF21"/>
    <mergeCell ref="AG21:AJ21"/>
    <mergeCell ref="AK21:AN21"/>
    <mergeCell ref="C22:J22"/>
    <mergeCell ref="K22:AB22"/>
    <mergeCell ref="AC22:AN22"/>
    <mergeCell ref="C21:I21"/>
    <mergeCell ref="K21:M21"/>
    <mergeCell ref="N21:P21"/>
    <mergeCell ref="Q21:T21"/>
    <mergeCell ref="U21:X21"/>
    <mergeCell ref="Y21:AB21"/>
    <mergeCell ref="AG23:AH23"/>
    <mergeCell ref="AI23:AJ23"/>
    <mergeCell ref="AK24:AN24"/>
    <mergeCell ref="D25:E25"/>
    <mergeCell ref="F25:I25"/>
    <mergeCell ref="K25:M25"/>
    <mergeCell ref="N25:P25"/>
    <mergeCell ref="Q25:T25"/>
    <mergeCell ref="U25:X25"/>
    <mergeCell ref="Y25:AB25"/>
    <mergeCell ref="AC25:AF25"/>
    <mergeCell ref="AG25:AJ25"/>
    <mergeCell ref="AK25:AN25"/>
    <mergeCell ref="D24:E24"/>
    <mergeCell ref="F24:I24"/>
    <mergeCell ref="K24:M24"/>
    <mergeCell ref="N24:P24"/>
    <mergeCell ref="Q24:T24"/>
    <mergeCell ref="U24:X24"/>
    <mergeCell ref="Y24:AB24"/>
    <mergeCell ref="AC24:AF24"/>
    <mergeCell ref="AG24:AJ24"/>
    <mergeCell ref="AK26:AN26"/>
    <mergeCell ref="D27:E27"/>
    <mergeCell ref="F27:I27"/>
    <mergeCell ref="K27:M27"/>
    <mergeCell ref="N27:P27"/>
    <mergeCell ref="Q27:T27"/>
    <mergeCell ref="Q28:T28"/>
    <mergeCell ref="U28:X28"/>
    <mergeCell ref="Y28:AB28"/>
    <mergeCell ref="AC28:AF28"/>
    <mergeCell ref="AG28:AJ28"/>
    <mergeCell ref="AK28:AN28"/>
    <mergeCell ref="U27:X27"/>
    <mergeCell ref="Y27:AB27"/>
    <mergeCell ref="AC27:AF27"/>
    <mergeCell ref="AG27:AJ27"/>
    <mergeCell ref="AK27:AN27"/>
    <mergeCell ref="D26:E26"/>
    <mergeCell ref="F26:I26"/>
    <mergeCell ref="K26:M26"/>
    <mergeCell ref="N26:P26"/>
    <mergeCell ref="Q26:T26"/>
    <mergeCell ref="U26:X26"/>
    <mergeCell ref="Y26:AB26"/>
    <mergeCell ref="AG30:AJ30"/>
    <mergeCell ref="AK30:AN30"/>
    <mergeCell ref="D31:E31"/>
    <mergeCell ref="F31:I31"/>
    <mergeCell ref="K31:M31"/>
    <mergeCell ref="N31:P31"/>
    <mergeCell ref="Q31:T31"/>
    <mergeCell ref="U31:X31"/>
    <mergeCell ref="Y31:AB31"/>
    <mergeCell ref="F30:I30"/>
    <mergeCell ref="K30:M30"/>
    <mergeCell ref="N30:P30"/>
    <mergeCell ref="Q30:T30"/>
    <mergeCell ref="U30:X30"/>
    <mergeCell ref="Y30:AB30"/>
    <mergeCell ref="D28:E30"/>
    <mergeCell ref="F28:I28"/>
    <mergeCell ref="K28:M28"/>
    <mergeCell ref="N28:P28"/>
    <mergeCell ref="AC31:AF31"/>
    <mergeCell ref="AG31:AJ31"/>
    <mergeCell ref="AK31:AN31"/>
    <mergeCell ref="AK29:AN29"/>
    <mergeCell ref="AG29:AJ29"/>
    <mergeCell ref="U34:X34"/>
    <mergeCell ref="Y34:AB34"/>
    <mergeCell ref="AC34:AF34"/>
    <mergeCell ref="AG34:AJ34"/>
    <mergeCell ref="AG32:AJ32"/>
    <mergeCell ref="AK32:AN32"/>
    <mergeCell ref="C33:E33"/>
    <mergeCell ref="F33:J33"/>
    <mergeCell ref="K33:M33"/>
    <mergeCell ref="N33:P33"/>
    <mergeCell ref="Q33:T33"/>
    <mergeCell ref="U33:X33"/>
    <mergeCell ref="Y33:AB33"/>
    <mergeCell ref="AC33:AF33"/>
    <mergeCell ref="AG33:AJ33"/>
    <mergeCell ref="AK33:AN33"/>
    <mergeCell ref="C32:E32"/>
    <mergeCell ref="F32:J32"/>
    <mergeCell ref="K32:M32"/>
    <mergeCell ref="N32:P32"/>
    <mergeCell ref="Q32:T32"/>
    <mergeCell ref="U32:X32"/>
    <mergeCell ref="Y32:AB32"/>
    <mergeCell ref="AC32:AF32"/>
    <mergeCell ref="O40:T40"/>
    <mergeCell ref="U40:Z40"/>
    <mergeCell ref="AA40:AN40"/>
    <mergeCell ref="E41:H43"/>
    <mergeCell ref="K41:M41"/>
    <mergeCell ref="W41:X41"/>
    <mergeCell ref="K42:M42"/>
    <mergeCell ref="AJ42:AM42"/>
    <mergeCell ref="AK34:AN34"/>
    <mergeCell ref="C35:E35"/>
    <mergeCell ref="F35:J35"/>
    <mergeCell ref="K35:M35"/>
    <mergeCell ref="N35:P35"/>
    <mergeCell ref="Q35:T35"/>
    <mergeCell ref="U35:X35"/>
    <mergeCell ref="Y35:AB35"/>
    <mergeCell ref="AC35:AF35"/>
    <mergeCell ref="AG35:AJ35"/>
    <mergeCell ref="AK35:AN35"/>
    <mergeCell ref="C34:E34"/>
    <mergeCell ref="F34:J34"/>
    <mergeCell ref="K34:M34"/>
    <mergeCell ref="N34:P34"/>
    <mergeCell ref="Q34:T34"/>
    <mergeCell ref="AG36:AJ36"/>
    <mergeCell ref="AK36:AN36"/>
    <mergeCell ref="C37:I37"/>
    <mergeCell ref="K37:M37"/>
    <mergeCell ref="N37:P37"/>
    <mergeCell ref="Q37:T37"/>
    <mergeCell ref="U37:W38"/>
    <mergeCell ref="X37:Z37"/>
    <mergeCell ref="AA37:AN37"/>
    <mergeCell ref="C38:I38"/>
    <mergeCell ref="K38:M38"/>
    <mergeCell ref="N38:P38"/>
    <mergeCell ref="Q38:T38"/>
    <mergeCell ref="X38:Z38"/>
    <mergeCell ref="AA38:AN38"/>
    <mergeCell ref="C36:J36"/>
    <mergeCell ref="K36:M36"/>
    <mergeCell ref="N36:P36"/>
    <mergeCell ref="Q36:T36"/>
    <mergeCell ref="U36:X36"/>
    <mergeCell ref="Y36:AB36"/>
    <mergeCell ref="AC36:AF36"/>
    <mergeCell ref="I43:J43"/>
    <mergeCell ref="K43:M43"/>
    <mergeCell ref="P43:T43"/>
    <mergeCell ref="AB43:AD43"/>
    <mergeCell ref="C44:D48"/>
    <mergeCell ref="F44:H44"/>
    <mergeCell ref="I44:M44"/>
    <mergeCell ref="N44:Q44"/>
    <mergeCell ref="R44:T44"/>
    <mergeCell ref="U44:W44"/>
    <mergeCell ref="F46:G46"/>
    <mergeCell ref="I46:L46"/>
    <mergeCell ref="N46:P46"/>
    <mergeCell ref="R46:S46"/>
    <mergeCell ref="X44:AE44"/>
    <mergeCell ref="C39:D43"/>
    <mergeCell ref="E39:F39"/>
    <mergeCell ref="G39:J39"/>
    <mergeCell ref="K39:L39"/>
    <mergeCell ref="M39:S39"/>
    <mergeCell ref="T39:V39"/>
    <mergeCell ref="W39:AA39"/>
    <mergeCell ref="E40:H40"/>
    <mergeCell ref="I40:N40"/>
    <mergeCell ref="AF44:AN44"/>
    <mergeCell ref="F45:G45"/>
    <mergeCell ref="I45:L45"/>
    <mergeCell ref="N45:P45"/>
    <mergeCell ref="R45:S45"/>
    <mergeCell ref="U45:V45"/>
    <mergeCell ref="X45:AE45"/>
    <mergeCell ref="AG45:AI45"/>
    <mergeCell ref="F48:G48"/>
    <mergeCell ref="I48:L48"/>
    <mergeCell ref="N48:P48"/>
    <mergeCell ref="R48:S48"/>
    <mergeCell ref="U48:V48"/>
    <mergeCell ref="X48:AE48"/>
    <mergeCell ref="U46:V46"/>
    <mergeCell ref="X46:AE46"/>
    <mergeCell ref="F47:G47"/>
    <mergeCell ref="I47:L47"/>
    <mergeCell ref="N47:P47"/>
    <mergeCell ref="R47:S47"/>
    <mergeCell ref="U47:V47"/>
    <mergeCell ref="X47:AE47"/>
    <mergeCell ref="AG49:AJ49"/>
    <mergeCell ref="AK49:AN49"/>
    <mergeCell ref="H50:J50"/>
    <mergeCell ref="H51:J51"/>
    <mergeCell ref="AC54:AN54"/>
    <mergeCell ref="K49:M49"/>
    <mergeCell ref="N49:P49"/>
    <mergeCell ref="Q49:T49"/>
    <mergeCell ref="U49:X49"/>
    <mergeCell ref="Y49:AB49"/>
    <mergeCell ref="AC49:AF49"/>
    <mergeCell ref="G52:AN53"/>
    <mergeCell ref="K71:M71"/>
    <mergeCell ref="C72:F72"/>
    <mergeCell ref="K72:M72"/>
    <mergeCell ref="N72:P72"/>
    <mergeCell ref="Q72:T72"/>
    <mergeCell ref="U72:X72"/>
    <mergeCell ref="K62:M62"/>
    <mergeCell ref="N62:P62"/>
    <mergeCell ref="Q62:T62"/>
    <mergeCell ref="U62:X62"/>
    <mergeCell ref="Y72:AB72"/>
    <mergeCell ref="AC72:AF72"/>
    <mergeCell ref="AG72:AH72"/>
    <mergeCell ref="AI72:AJ72"/>
    <mergeCell ref="AK72:AL72"/>
    <mergeCell ref="AM72:AN72"/>
    <mergeCell ref="AG62:AJ62"/>
    <mergeCell ref="AK62:AN62"/>
    <mergeCell ref="N63:P63"/>
    <mergeCell ref="Q63:S63"/>
    <mergeCell ref="Y62:AB62"/>
    <mergeCell ref="AC62:AF62"/>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AG74:AJ74"/>
    <mergeCell ref="AK74:AN74"/>
    <mergeCell ref="C75:F75"/>
    <mergeCell ref="K75:M75"/>
    <mergeCell ref="N75:P75"/>
    <mergeCell ref="Q75:T75"/>
    <mergeCell ref="U75:X75"/>
    <mergeCell ref="Y75:AB75"/>
    <mergeCell ref="AC75:AF75"/>
    <mergeCell ref="AG75:AJ75"/>
    <mergeCell ref="AK75:AN75"/>
    <mergeCell ref="C76:F76"/>
    <mergeCell ref="K76:M76"/>
    <mergeCell ref="N76:P76"/>
    <mergeCell ref="Q76:T76"/>
    <mergeCell ref="U76:X76"/>
    <mergeCell ref="Y76:AB76"/>
    <mergeCell ref="AC76:AF76"/>
    <mergeCell ref="AG76:AJ76"/>
    <mergeCell ref="AK76:AN76"/>
    <mergeCell ref="AC77:AF77"/>
    <mergeCell ref="AG77:AJ77"/>
    <mergeCell ref="AK77:AN77"/>
    <mergeCell ref="C78:F78"/>
    <mergeCell ref="K78:M78"/>
    <mergeCell ref="N78:P78"/>
    <mergeCell ref="Q78:T78"/>
    <mergeCell ref="U78:X78"/>
    <mergeCell ref="Y78:AB78"/>
    <mergeCell ref="AC78:AF78"/>
    <mergeCell ref="C77:F77"/>
    <mergeCell ref="K77:M77"/>
    <mergeCell ref="N77:P77"/>
    <mergeCell ref="Q77:T77"/>
    <mergeCell ref="U77:X77"/>
    <mergeCell ref="Y77:AB77"/>
    <mergeCell ref="AG78:AJ78"/>
    <mergeCell ref="AK78:AN78"/>
    <mergeCell ref="K79:M79"/>
    <mergeCell ref="N79:P79"/>
    <mergeCell ref="Q79:T79"/>
    <mergeCell ref="U79:X79"/>
    <mergeCell ref="Y79:AB79"/>
    <mergeCell ref="AC79:AF79"/>
    <mergeCell ref="AG79:AJ79"/>
    <mergeCell ref="AC81:AF81"/>
    <mergeCell ref="AG81:AJ81"/>
    <mergeCell ref="AK81:AN81"/>
    <mergeCell ref="K17:M17"/>
    <mergeCell ref="N17:P17"/>
    <mergeCell ref="Q17:T17"/>
    <mergeCell ref="U17:X17"/>
    <mergeCell ref="C81:F81"/>
    <mergeCell ref="K81:M81"/>
    <mergeCell ref="N81:P81"/>
    <mergeCell ref="Q81:T81"/>
    <mergeCell ref="U81:X81"/>
    <mergeCell ref="Y81:AB81"/>
    <mergeCell ref="AK79:AN79"/>
    <mergeCell ref="C80:F80"/>
    <mergeCell ref="K80:M80"/>
    <mergeCell ref="N80:P80"/>
    <mergeCell ref="Q80:T80"/>
    <mergeCell ref="U80:X80"/>
    <mergeCell ref="Y80:AB80"/>
    <mergeCell ref="AC80:AF80"/>
    <mergeCell ref="AG80:AJ80"/>
    <mergeCell ref="AK80:AN80"/>
    <mergeCell ref="Y17:AB17"/>
    <mergeCell ref="AC17:AF17"/>
    <mergeCell ref="C79:F79"/>
    <mergeCell ref="C13:F13"/>
    <mergeCell ref="C14:F14"/>
    <mergeCell ref="C15:F15"/>
    <mergeCell ref="G15:J15"/>
    <mergeCell ref="K15:M15"/>
    <mergeCell ref="N15:P15"/>
    <mergeCell ref="Q15:T15"/>
    <mergeCell ref="Q14:T14"/>
    <mergeCell ref="U14:X14"/>
    <mergeCell ref="G13:J14"/>
    <mergeCell ref="U15:X15"/>
    <mergeCell ref="Y14:AB14"/>
    <mergeCell ref="AC14:AF14"/>
    <mergeCell ref="AG14:AJ14"/>
    <mergeCell ref="AK14:AN14"/>
    <mergeCell ref="Q12:T12"/>
    <mergeCell ref="U12:X12"/>
    <mergeCell ref="Y12:AB12"/>
    <mergeCell ref="AC12:AF12"/>
    <mergeCell ref="AG12:AJ12"/>
    <mergeCell ref="AK12:AN12"/>
    <mergeCell ref="AG20:AJ20"/>
    <mergeCell ref="Q18:T18"/>
    <mergeCell ref="U18:X18"/>
    <mergeCell ref="Y18:AB18"/>
    <mergeCell ref="AC18:AF18"/>
    <mergeCell ref="AG18:AJ18"/>
    <mergeCell ref="Q16:T16"/>
    <mergeCell ref="F29:I29"/>
    <mergeCell ref="C16:F16"/>
    <mergeCell ref="C17:F17"/>
    <mergeCell ref="C18:F18"/>
    <mergeCell ref="C19:F19"/>
    <mergeCell ref="C20:F20"/>
    <mergeCell ref="AC26:AF26"/>
    <mergeCell ref="AG26:AJ26"/>
    <mergeCell ref="Y15:AB15"/>
    <mergeCell ref="AC15:AF15"/>
    <mergeCell ref="C28:C31"/>
    <mergeCell ref="AC30:AF30"/>
    <mergeCell ref="AC29:AF29"/>
    <mergeCell ref="Y29:AB29"/>
    <mergeCell ref="U29:X29"/>
    <mergeCell ref="C24:C27"/>
    <mergeCell ref="Y23:AB23"/>
    <mergeCell ref="AC23:AF23"/>
  </mergeCells>
  <phoneticPr fontId="6"/>
  <conditionalFormatting sqref="E4:X4">
    <cfRule type="expression" dxfId="65" priority="4">
      <formula>$E$4=""</formula>
    </cfRule>
  </conditionalFormatting>
  <conditionalFormatting sqref="G13:J14">
    <cfRule type="expression" dxfId="64" priority="3">
      <formula>$G$13=""</formula>
    </cfRule>
  </conditionalFormatting>
  <conditionalFormatting sqref="G16:J17">
    <cfRule type="expression" dxfId="63" priority="2">
      <formula>$G$16=""</formula>
    </cfRule>
  </conditionalFormatting>
  <conditionalFormatting sqref="G18:J19">
    <cfRule type="expression" dxfId="62" priority="1">
      <formula>OR($G$18="",$G$18=$AR$3)</formula>
    </cfRule>
  </conditionalFormatting>
  <conditionalFormatting sqref="K37:M37">
    <cfRule type="expression" dxfId="61" priority="30">
      <formula>$K$37&gt;$K$38</formula>
    </cfRule>
  </conditionalFormatting>
  <conditionalFormatting sqref="K21:AN21">
    <cfRule type="cellIs" dxfId="60" priority="41" operator="notEqual">
      <formula>K36</formula>
    </cfRule>
  </conditionalFormatting>
  <conditionalFormatting sqref="K36:AN36">
    <cfRule type="cellIs" dxfId="59" priority="33" operator="notEqual">
      <formula>K21</formula>
    </cfRule>
  </conditionalFormatting>
  <conditionalFormatting sqref="N37:P37">
    <cfRule type="expression" dxfId="58" priority="29">
      <formula>$N$37&gt;$N$38</formula>
    </cfRule>
  </conditionalFormatting>
  <conditionalFormatting sqref="N63:S63">
    <cfRule type="cellIs" dxfId="57" priority="31" operator="notEqual">
      <formula>"ok"</formula>
    </cfRule>
  </conditionalFormatting>
  <conditionalFormatting sqref="Q37:T37">
    <cfRule type="expression" dxfId="56" priority="28">
      <formula>$Q$37&gt;$Q$38</formula>
    </cfRule>
  </conditionalFormatting>
  <conditionalFormatting sqref="Q36:AN36">
    <cfRule type="cellIs" dxfId="55" priority="34" operator="notEqual">
      <formula>Q36</formula>
    </cfRule>
    <cfRule type="cellIs" priority="35" operator="notEqual">
      <formula>Q21</formula>
    </cfRule>
  </conditionalFormatting>
  <conditionalFormatting sqref="Y24:AB35">
    <cfRule type="expression" dxfId="54" priority="18">
      <formula>$Y24&lt;0</formula>
    </cfRule>
  </conditionalFormatting>
  <conditionalFormatting sqref="Y12:AN20">
    <cfRule type="expression" dxfId="53" priority="19">
      <formula>$Y12&lt;0</formula>
    </cfRule>
  </conditionalFormatting>
  <conditionalFormatting sqref="AE1">
    <cfRule type="containsText" dxfId="52" priority="45" operator="containsText" text="支出金額と収入金額が一致していません">
      <formula>NOT(ISERROR(SEARCH("支出金額と収入金額が一致していません",AE1)))</formula>
    </cfRule>
  </conditionalFormatting>
  <conditionalFormatting sqref="AO1:AO100 K49:AO49">
    <cfRule type="cellIs" dxfId="51" priority="6" operator="equal">
      <formula>$AR$1</formula>
    </cfRule>
    <cfRule type="cellIs" dxfId="50" priority="66" operator="equal">
      <formula>$NG$1</formula>
    </cfRule>
  </conditionalFormatting>
  <dataValidations count="10">
    <dataValidation type="list" allowBlank="1" showInputMessage="1" showErrorMessage="1" sqref="AB39" xr:uid="{00000000-0002-0000-0200-000000000000}">
      <formula1>"(□,（■"</formula1>
    </dataValidation>
    <dataValidation type="list" allowBlank="1" showInputMessage="1" showErrorMessage="1" sqref="AK39 AA41:AA43 AF42 AG41 O41:O43 R41 AE39 AH39 AD41 AJ41" xr:uid="{00000000-0002-0000-0200-000001000000}">
      <formula1>"□,■"</formula1>
    </dataValidation>
    <dataValidation type="list" allowBlank="1" showInputMessage="1" showErrorMessage="1" sqref="C12:C20" xr:uid="{00000000-0002-0000-0200-000002000000}">
      <formula1>"工事費,委託費,用地費,補償費,負担金等,公有財産購入費,事務費,その他"</formula1>
    </dataValidation>
    <dataValidation type="list" allowBlank="1" showInputMessage="1" showErrorMessage="1" sqref="H45:H48" xr:uid="{00000000-0002-0000-0200-000003000000}">
      <formula1>"（予定）"</formula1>
    </dataValidation>
    <dataValidation type="list" allowBlank="1" showInputMessage="1" showErrorMessage="1" sqref="Z43" xr:uid="{00000000-0002-0000-0200-000004000000}">
      <formula1>"有,無"</formula1>
    </dataValidation>
    <dataValidation type="list" allowBlank="1" showInputMessage="1" showErrorMessage="1" sqref="H51:J51" xr:uid="{00000000-0002-0000-0200-000005000000}">
      <formula1>"完成,完成見込み,-"</formula1>
    </dataValidation>
    <dataValidation type="list" allowBlank="1" showInputMessage="1" showErrorMessage="1" sqref="AA38:AN38" xr:uid="{00000000-0002-0000-0200-000006000000}">
      <formula1>$AQ$31:$AQ$40</formula1>
    </dataValidation>
    <dataValidation type="list" allowBlank="1" showInputMessage="1" showErrorMessage="1" sqref="AA37:AN37" xr:uid="{00000000-0002-0000-0200-000007000000}">
      <formula1>$AQ$24:$AQ$28</formula1>
    </dataValidation>
    <dataValidation type="list" allowBlank="1" showInputMessage="1" showErrorMessage="1" sqref="G18" xr:uid="{00000000-0002-0000-0200-000009000000}">
      <formula1>$AR$3:$AR$5</formula1>
    </dataValidation>
    <dataValidation type="list" allowBlank="1" showInputMessage="1" showErrorMessage="1" sqref="AG11:AH11" xr:uid="{00000000-0002-0000-0200-00000A000000}">
      <formula1>$AS$3:$AS$15</formula1>
    </dataValidation>
  </dataValidations>
  <printOptions horizontalCentered="1"/>
  <pageMargins left="0.31496062992125984" right="0.31496062992125984" top="0.35433070866141736" bottom="0.35433070866141736" header="0.11811023622047245" footer="0.11811023622047245"/>
  <pageSetup paperSize="9" scale="82"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A6"/>
  <sheetViews>
    <sheetView view="pageBreakPreview" zoomScale="85" zoomScaleNormal="100" zoomScaleSheetLayoutView="85" workbookViewId="0"/>
  </sheetViews>
  <sheetFormatPr defaultColWidth="0" defaultRowHeight="13.5" customHeight="1" zeroHeight="1"/>
  <cols>
    <col min="1" max="1" width="84.25" style="70" customWidth="1"/>
    <col min="2" max="16384" width="9" style="70" hidden="1"/>
  </cols>
  <sheetData>
    <row r="1" spans="1:1"/>
    <row r="2" spans="1:1"/>
    <row r="3" spans="1:1"/>
    <row r="4" spans="1:1"/>
    <row r="5" spans="1:1"/>
    <row r="6" spans="1:1"/>
  </sheetData>
  <sheetProtection algorithmName="SHA-512" hashValue="Gsa3cdUO4lXRztGHUIbRNGK+FppBt338H6FoCFDt2KjaDNQ0D+UB8RFof15B3vy7MvyIJgC0cFlMdLxJc8/ewg==" saltValue="WoqpvqPkk/uijJzaSfjgEw==" spinCount="100000" sheet="1" objects="1" scenarios="1" formatCells="0"/>
  <phoneticPr fontId="6"/>
  <conditionalFormatting sqref="X12:AA16 X20:AA30">
    <cfRule type="expression" dxfId="49" priority="2">
      <formula>$X12&lt;0</formula>
    </cfRule>
  </conditionalFormatting>
  <conditionalFormatting sqref="AD1">
    <cfRule type="containsText" dxfId="48" priority="1" operator="containsText" text="支出金額と収入金額が一致していません">
      <formula>NOT(ISERROR(SEARCH("支出金額と収入金額が一致していません",AD1)))</formula>
    </cfRule>
  </conditionalFormatting>
  <dataValidations count="7">
    <dataValidation type="list" allowBlank="1" showInputMessage="1" showErrorMessage="1" sqref="Y38" xr:uid="{00000000-0002-0000-0300-000000000000}">
      <formula1>$AO$13:$AO$14</formula1>
    </dataValidation>
    <dataValidation type="list" allowBlank="1" showInputMessage="1" showErrorMessage="1" sqref="G40:G43" xr:uid="{00000000-0002-0000-0300-000001000000}">
      <formula1>$AO$41</formula1>
    </dataValidation>
    <dataValidation type="list" allowBlank="1" showInputMessage="1" showErrorMessage="1" sqref="AJ34" xr:uid="{00000000-0002-0000-0300-000002000000}">
      <formula1>$AO$38:$AO$39</formula1>
    </dataValidation>
    <dataValidation type="list" allowBlank="1" showInputMessage="1" showErrorMessage="1" sqref="AA34" xr:uid="{00000000-0002-0000-0300-000003000000}">
      <formula1>"(□,（■"</formula1>
    </dataValidation>
    <dataValidation type="list" allowBlank="1" showInputMessage="1" showErrorMessage="1" sqref="Z32:AM32" xr:uid="{00000000-0002-0000-0300-000004000000}">
      <formula1>$AO$20:$AO$23</formula1>
    </dataValidation>
    <dataValidation type="list" allowBlank="1" showInputMessage="1" showErrorMessage="1" sqref="Z33:AM33" xr:uid="{00000000-0002-0000-0300-000005000000}">
      <formula1>$AO$25:$AO$31</formula1>
    </dataValidation>
    <dataValidation type="list" allowBlank="1" showInputMessage="1" showErrorMessage="1" sqref="Z36:Z38 AC36 AF36:AF37 AI36 N36:N38 Q36 AD34 AG34" xr:uid="{00000000-0002-0000-0300-000006000000}">
      <formula1>"□,■"</formula1>
    </dataValidation>
  </dataValidations>
  <pageMargins left="0.7" right="0.7" top="0.75" bottom="0.75" header="0.3" footer="0.3"/>
  <pageSetup paperSize="9" scale="82" orientation="landscape" r:id="rId1"/>
  <rowBreaks count="1" manualBreakCount="1">
    <brk id="48" min="1" max="3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NG81"/>
  <sheetViews>
    <sheetView view="pageBreakPreview" zoomScaleNormal="100" zoomScaleSheetLayoutView="100" workbookViewId="0"/>
  </sheetViews>
  <sheetFormatPr defaultRowHeight="13.5"/>
  <cols>
    <col min="1" max="1" width="9" style="1"/>
    <col min="2" max="2" width="4.625" style="102" customWidth="1"/>
    <col min="3" max="3" width="2.75" style="2" customWidth="1"/>
    <col min="4" max="4" width="8.5" style="2" customWidth="1"/>
    <col min="5" max="5" width="3.75" style="2" customWidth="1"/>
    <col min="6" max="6" width="8.75" style="2" customWidth="1"/>
    <col min="7" max="7" width="9.625"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4.625" style="94" customWidth="1"/>
    <col min="42" max="42" width="13.375" style="3" customWidth="1"/>
    <col min="43" max="44" width="9" style="3"/>
    <col min="45" max="45" width="4.25" style="3" customWidth="1"/>
    <col min="46" max="52" width="4.25" style="4" customWidth="1"/>
    <col min="53" max="370" width="0.125" style="4" customWidth="1"/>
    <col min="371" max="371" width="4" style="4" bestFit="1" customWidth="1"/>
    <col min="372" max="400" width="0.125" style="4" customWidth="1"/>
    <col min="401" max="16384" width="9" style="4"/>
  </cols>
  <sheetData>
    <row r="1" spans="2:371" ht="10.5" customHeight="1">
      <c r="B1" s="98"/>
      <c r="C1" s="90" t="s">
        <v>0</v>
      </c>
      <c r="D1" s="91"/>
      <c r="E1" s="90"/>
      <c r="F1" s="90" t="s">
        <v>207</v>
      </c>
      <c r="G1" s="77"/>
      <c r="AE1" s="89"/>
      <c r="AF1" s="89"/>
      <c r="AG1" s="89"/>
      <c r="AH1" s="89"/>
      <c r="AI1" s="89"/>
      <c r="AJ1" s="586"/>
      <c r="AK1" s="586"/>
      <c r="AL1" s="586"/>
      <c r="AM1" s="586"/>
      <c r="AN1" s="89"/>
      <c r="AO1" s="97"/>
      <c r="AR1" s="101" t="s">
        <v>185</v>
      </c>
      <c r="NG1" s="101" t="s">
        <v>170</v>
      </c>
    </row>
    <row r="2" spans="2:371" ht="12.75" customHeight="1">
      <c r="B2" s="98"/>
      <c r="H2" s="92" t="s">
        <v>1</v>
      </c>
      <c r="I2" s="92"/>
      <c r="J2" s="92"/>
      <c r="K2" s="92"/>
      <c r="L2" s="92"/>
      <c r="M2" s="92"/>
      <c r="N2" s="92"/>
      <c r="O2" s="92"/>
      <c r="P2" s="92"/>
      <c r="Q2" s="92"/>
      <c r="R2" s="92"/>
      <c r="S2" s="92"/>
      <c r="T2" s="92"/>
      <c r="U2" s="92"/>
      <c r="V2" s="92"/>
      <c r="W2" s="92"/>
      <c r="X2" s="92"/>
      <c r="Y2" s="92"/>
      <c r="Z2" s="92"/>
      <c r="AA2" s="92"/>
      <c r="AB2" s="92"/>
      <c r="AC2" s="92"/>
      <c r="AD2" s="92"/>
      <c r="AE2" s="79"/>
      <c r="AF2" s="79"/>
      <c r="AG2" s="79"/>
      <c r="AH2" s="79"/>
      <c r="AI2" s="584" t="s">
        <v>200</v>
      </c>
      <c r="AJ2" s="584"/>
      <c r="AK2" s="584"/>
      <c r="AL2" s="584"/>
      <c r="AM2" s="584"/>
      <c r="AN2" s="584"/>
      <c r="AO2" s="97"/>
    </row>
    <row r="3" spans="2:371" ht="11.25" customHeight="1">
      <c r="B3" s="98"/>
      <c r="AH3" s="80"/>
      <c r="AJ3" s="585"/>
      <c r="AK3" s="585"/>
      <c r="AL3" s="585"/>
      <c r="AM3" s="585"/>
      <c r="AN3" s="87"/>
      <c r="AO3" s="95"/>
      <c r="AQ3" s="3" t="s">
        <v>198</v>
      </c>
      <c r="AR3" s="3" t="s">
        <v>189</v>
      </c>
      <c r="AS3" s="3" t="s">
        <v>197</v>
      </c>
    </row>
    <row r="4" spans="2:371">
      <c r="B4" s="98"/>
      <c r="C4" s="157" t="s">
        <v>2</v>
      </c>
      <c r="D4" s="158"/>
      <c r="E4" s="159"/>
      <c r="F4" s="159"/>
      <c r="G4" s="159"/>
      <c r="H4" s="159"/>
      <c r="I4" s="159"/>
      <c r="J4" s="159"/>
      <c r="K4" s="159"/>
      <c r="L4" s="159"/>
      <c r="M4" s="159"/>
      <c r="N4" s="159"/>
      <c r="O4" s="159"/>
      <c r="P4" s="159"/>
      <c r="Q4" s="159"/>
      <c r="R4" s="159"/>
      <c r="S4" s="159"/>
      <c r="T4" s="159"/>
      <c r="U4" s="159"/>
      <c r="V4" s="191"/>
      <c r="W4" s="191"/>
      <c r="X4" s="159"/>
      <c r="Y4" s="158" t="s">
        <v>3</v>
      </c>
      <c r="Z4" s="158"/>
      <c r="AA4" s="158"/>
      <c r="AB4" s="158"/>
      <c r="AC4" s="12"/>
      <c r="AD4" s="5" t="s">
        <v>195</v>
      </c>
      <c r="AE4" s="193"/>
      <c r="AF4" s="193"/>
      <c r="AG4" s="192" t="s">
        <v>4</v>
      </c>
      <c r="AH4" s="192"/>
      <c r="AI4" s="193"/>
      <c r="AJ4" s="193"/>
      <c r="AK4" s="193" t="s">
        <v>5</v>
      </c>
      <c r="AL4" s="193"/>
      <c r="AM4" s="5"/>
      <c r="AN4" s="6"/>
      <c r="AO4" s="97"/>
      <c r="AQ4" s="3" t="s">
        <v>172</v>
      </c>
      <c r="AR4" s="3" t="s">
        <v>187</v>
      </c>
      <c r="AS4" s="3">
        <v>1</v>
      </c>
    </row>
    <row r="5" spans="2:371">
      <c r="B5" s="98"/>
      <c r="C5" s="157" t="s">
        <v>6</v>
      </c>
      <c r="D5" s="158"/>
      <c r="E5" s="159"/>
      <c r="F5" s="159"/>
      <c r="G5" s="159"/>
      <c r="H5" s="159"/>
      <c r="I5" s="159"/>
      <c r="J5" s="159"/>
      <c r="K5" s="159"/>
      <c r="L5" s="159"/>
      <c r="M5" s="159"/>
      <c r="N5" s="159"/>
      <c r="O5" s="159"/>
      <c r="P5" s="159"/>
      <c r="Q5" s="159"/>
      <c r="R5" s="159"/>
      <c r="S5" s="159"/>
      <c r="T5" s="159"/>
      <c r="U5" s="159"/>
      <c r="V5" s="191"/>
      <c r="W5" s="191"/>
      <c r="X5" s="159"/>
      <c r="Y5" s="160" t="s">
        <v>7</v>
      </c>
      <c r="Z5" s="160"/>
      <c r="AA5" s="160"/>
      <c r="AB5" s="160"/>
      <c r="AC5" s="161"/>
      <c r="AD5" s="161"/>
      <c r="AE5" s="161"/>
      <c r="AF5" s="162"/>
      <c r="AG5" s="163" t="s">
        <v>8</v>
      </c>
      <c r="AH5" s="161"/>
      <c r="AI5" s="161"/>
      <c r="AJ5" s="161"/>
      <c r="AK5" s="161"/>
      <c r="AL5" s="161"/>
      <c r="AM5" s="161"/>
      <c r="AN5" s="162"/>
      <c r="AO5" s="97"/>
      <c r="AQ5" s="3" t="s">
        <v>173</v>
      </c>
      <c r="AR5" s="3" t="s">
        <v>188</v>
      </c>
      <c r="AS5" s="3">
        <v>2</v>
      </c>
    </row>
    <row r="6" spans="2:371">
      <c r="B6" s="98"/>
      <c r="C6" s="164" t="s">
        <v>9</v>
      </c>
      <c r="D6" s="165"/>
      <c r="E6" s="170"/>
      <c r="F6" s="171"/>
      <c r="G6" s="171"/>
      <c r="H6" s="171"/>
      <c r="I6" s="171"/>
      <c r="J6" s="171"/>
      <c r="K6" s="171"/>
      <c r="L6" s="171"/>
      <c r="M6" s="171"/>
      <c r="N6" s="171"/>
      <c r="O6" s="171"/>
      <c r="P6" s="171"/>
      <c r="Q6" s="171"/>
      <c r="R6" s="171"/>
      <c r="S6" s="171"/>
      <c r="T6" s="171"/>
      <c r="U6" s="171"/>
      <c r="V6" s="171"/>
      <c r="W6" s="171"/>
      <c r="X6" s="172"/>
      <c r="Y6" s="179"/>
      <c r="Z6" s="179"/>
      <c r="AA6" s="179"/>
      <c r="AB6" s="179"/>
      <c r="AC6" s="179"/>
      <c r="AD6" s="179"/>
      <c r="AE6" s="179"/>
      <c r="AF6" s="180"/>
      <c r="AG6" s="185"/>
      <c r="AH6" s="179"/>
      <c r="AI6" s="179"/>
      <c r="AJ6" s="179"/>
      <c r="AK6" s="179"/>
      <c r="AL6" s="179"/>
      <c r="AM6" s="179"/>
      <c r="AN6" s="180"/>
      <c r="AO6" s="97"/>
      <c r="AP6" s="100"/>
      <c r="AQ6" s="3" t="s">
        <v>174</v>
      </c>
      <c r="AS6" s="3">
        <v>3</v>
      </c>
    </row>
    <row r="7" spans="2:371">
      <c r="B7" s="98"/>
      <c r="C7" s="166"/>
      <c r="D7" s="167"/>
      <c r="E7" s="173"/>
      <c r="F7" s="174"/>
      <c r="G7" s="174"/>
      <c r="H7" s="174"/>
      <c r="I7" s="174"/>
      <c r="J7" s="174"/>
      <c r="K7" s="174"/>
      <c r="L7" s="174"/>
      <c r="M7" s="174"/>
      <c r="N7" s="174"/>
      <c r="O7" s="174"/>
      <c r="P7" s="174"/>
      <c r="Q7" s="174"/>
      <c r="R7" s="174"/>
      <c r="S7" s="174"/>
      <c r="T7" s="174"/>
      <c r="U7" s="174"/>
      <c r="V7" s="174"/>
      <c r="W7" s="174"/>
      <c r="X7" s="175"/>
      <c r="Y7" s="181"/>
      <c r="Z7" s="181"/>
      <c r="AA7" s="181"/>
      <c r="AB7" s="181"/>
      <c r="AC7" s="181"/>
      <c r="AD7" s="181"/>
      <c r="AE7" s="181"/>
      <c r="AF7" s="182"/>
      <c r="AG7" s="186"/>
      <c r="AH7" s="181"/>
      <c r="AI7" s="181"/>
      <c r="AJ7" s="181"/>
      <c r="AK7" s="181"/>
      <c r="AL7" s="181"/>
      <c r="AM7" s="181"/>
      <c r="AN7" s="182"/>
      <c r="AO7" s="97"/>
      <c r="AQ7" s="3" t="s">
        <v>175</v>
      </c>
      <c r="AS7" s="3">
        <v>4</v>
      </c>
    </row>
    <row r="8" spans="2:371" ht="30.75" customHeight="1">
      <c r="B8" s="98"/>
      <c r="C8" s="166"/>
      <c r="D8" s="167"/>
      <c r="E8" s="173"/>
      <c r="F8" s="174"/>
      <c r="G8" s="174"/>
      <c r="H8" s="174"/>
      <c r="I8" s="174"/>
      <c r="J8" s="174"/>
      <c r="K8" s="174"/>
      <c r="L8" s="174"/>
      <c r="M8" s="174"/>
      <c r="N8" s="174"/>
      <c r="O8" s="174"/>
      <c r="P8" s="174"/>
      <c r="Q8" s="174"/>
      <c r="R8" s="174"/>
      <c r="S8" s="174"/>
      <c r="T8" s="174"/>
      <c r="U8" s="174"/>
      <c r="V8" s="174"/>
      <c r="W8" s="174"/>
      <c r="X8" s="175"/>
      <c r="Y8" s="181"/>
      <c r="Z8" s="181"/>
      <c r="AA8" s="181"/>
      <c r="AB8" s="181"/>
      <c r="AC8" s="181"/>
      <c r="AD8" s="181"/>
      <c r="AE8" s="181"/>
      <c r="AF8" s="182"/>
      <c r="AG8" s="186"/>
      <c r="AH8" s="181"/>
      <c r="AI8" s="181"/>
      <c r="AJ8" s="181"/>
      <c r="AK8" s="181"/>
      <c r="AL8" s="181"/>
      <c r="AM8" s="181"/>
      <c r="AN8" s="182"/>
      <c r="AO8" s="97"/>
      <c r="AQ8" s="3" t="s">
        <v>176</v>
      </c>
      <c r="AS8" s="3">
        <v>5</v>
      </c>
    </row>
    <row r="9" spans="2:371" ht="14.25" thickBot="1">
      <c r="B9" s="98"/>
      <c r="C9" s="168"/>
      <c r="D9" s="169"/>
      <c r="E9" s="176"/>
      <c r="F9" s="177"/>
      <c r="G9" s="177"/>
      <c r="H9" s="177"/>
      <c r="I9" s="177"/>
      <c r="J9" s="177"/>
      <c r="K9" s="177"/>
      <c r="L9" s="177"/>
      <c r="M9" s="177"/>
      <c r="N9" s="177"/>
      <c r="O9" s="177"/>
      <c r="P9" s="177"/>
      <c r="Q9" s="177"/>
      <c r="R9" s="177"/>
      <c r="S9" s="177"/>
      <c r="T9" s="177"/>
      <c r="U9" s="177"/>
      <c r="V9" s="177"/>
      <c r="W9" s="177"/>
      <c r="X9" s="178"/>
      <c r="Y9" s="183"/>
      <c r="Z9" s="183"/>
      <c r="AA9" s="183"/>
      <c r="AB9" s="183"/>
      <c r="AC9" s="183"/>
      <c r="AD9" s="183"/>
      <c r="AE9" s="183"/>
      <c r="AF9" s="184"/>
      <c r="AG9" s="187"/>
      <c r="AH9" s="183"/>
      <c r="AI9" s="183"/>
      <c r="AJ9" s="183"/>
      <c r="AK9" s="183"/>
      <c r="AL9" s="183"/>
      <c r="AM9" s="183"/>
      <c r="AN9" s="184"/>
      <c r="AO9" s="97"/>
      <c r="AQ9" s="3" t="s">
        <v>177</v>
      </c>
      <c r="AR9" s="3" t="s">
        <v>196</v>
      </c>
      <c r="AS9" s="3">
        <v>6</v>
      </c>
    </row>
    <row r="10" spans="2:371" ht="14.25" thickTop="1">
      <c r="B10" s="98"/>
      <c r="C10" s="204"/>
      <c r="D10" s="205"/>
      <c r="E10" s="205"/>
      <c r="F10" s="206"/>
      <c r="G10" s="186" t="s">
        <v>10</v>
      </c>
      <c r="H10" s="181"/>
      <c r="I10" s="181"/>
      <c r="J10" s="182"/>
      <c r="K10" s="207" t="s">
        <v>11</v>
      </c>
      <c r="L10" s="207"/>
      <c r="M10" s="207"/>
      <c r="N10" s="207"/>
      <c r="O10" s="207"/>
      <c r="P10" s="207"/>
      <c r="Q10" s="207"/>
      <c r="R10" s="207"/>
      <c r="S10" s="207"/>
      <c r="T10" s="207"/>
      <c r="U10" s="207"/>
      <c r="V10" s="207"/>
      <c r="W10" s="207"/>
      <c r="X10" s="207"/>
      <c r="Y10" s="208"/>
      <c r="Z10" s="208"/>
      <c r="AA10" s="208"/>
      <c r="AB10" s="209"/>
      <c r="AC10" s="475" t="s">
        <v>12</v>
      </c>
      <c r="AD10" s="475"/>
      <c r="AE10" s="475"/>
      <c r="AF10" s="475"/>
      <c r="AG10" s="431"/>
      <c r="AH10" s="431"/>
      <c r="AI10" s="431"/>
      <c r="AJ10" s="431"/>
      <c r="AK10" s="431"/>
      <c r="AL10" s="431"/>
      <c r="AM10" s="431"/>
      <c r="AN10" s="432"/>
      <c r="AO10" s="97"/>
      <c r="AQ10" s="3" t="s">
        <v>178</v>
      </c>
      <c r="AR10" s="3" t="s">
        <v>191</v>
      </c>
      <c r="AS10" s="3">
        <v>7</v>
      </c>
    </row>
    <row r="11" spans="2:371">
      <c r="B11" s="98"/>
      <c r="C11" s="210" t="s">
        <v>13</v>
      </c>
      <c r="D11" s="211"/>
      <c r="E11" s="161"/>
      <c r="F11" s="162"/>
      <c r="G11" s="186"/>
      <c r="H11" s="181"/>
      <c r="I11" s="181"/>
      <c r="J11" s="182"/>
      <c r="K11" s="212"/>
      <c r="L11" s="213"/>
      <c r="M11" s="214"/>
      <c r="N11" s="215" t="s">
        <v>14</v>
      </c>
      <c r="O11" s="216"/>
      <c r="P11" s="216"/>
      <c r="Q11" s="215" t="s">
        <v>15</v>
      </c>
      <c r="R11" s="216"/>
      <c r="S11" s="216"/>
      <c r="T11" s="217"/>
      <c r="U11" s="218" t="s">
        <v>16</v>
      </c>
      <c r="V11" s="160"/>
      <c r="W11" s="160"/>
      <c r="X11" s="219"/>
      <c r="Y11" s="160" t="s">
        <v>17</v>
      </c>
      <c r="Z11" s="160"/>
      <c r="AA11" s="160"/>
      <c r="AB11" s="219"/>
      <c r="AC11" s="404" t="s">
        <v>18</v>
      </c>
      <c r="AD11" s="404"/>
      <c r="AE11" s="404"/>
      <c r="AF11" s="405"/>
      <c r="AG11" s="701"/>
      <c r="AH11" s="702"/>
      <c r="AI11" s="564" t="s">
        <v>19</v>
      </c>
      <c r="AJ11" s="565"/>
      <c r="AK11" s="613" t="str">
        <f>IF(OR(AG11="",AG11=AS3),"",IF(AG11=12,1,AG11+1))</f>
        <v/>
      </c>
      <c r="AL11" s="614"/>
      <c r="AM11" s="564" t="s">
        <v>20</v>
      </c>
      <c r="AN11" s="565"/>
      <c r="AO11" s="95"/>
      <c r="AQ11" s="3" t="s">
        <v>179</v>
      </c>
      <c r="AS11" s="3">
        <v>8</v>
      </c>
    </row>
    <row r="12" spans="2:371">
      <c r="B12" s="98"/>
      <c r="C12" s="195"/>
      <c r="D12" s="196"/>
      <c r="E12" s="695"/>
      <c r="F12" s="696"/>
      <c r="G12" s="88"/>
      <c r="H12" s="699"/>
      <c r="I12" s="700"/>
      <c r="J12" s="105"/>
      <c r="K12" s="652"/>
      <c r="L12" s="698"/>
      <c r="M12" s="698"/>
      <c r="N12" s="698"/>
      <c r="O12" s="698"/>
      <c r="P12" s="698"/>
      <c r="Q12" s="663"/>
      <c r="R12" s="651"/>
      <c r="S12" s="651"/>
      <c r="T12" s="664"/>
      <c r="U12" s="651"/>
      <c r="V12" s="651"/>
      <c r="W12" s="651"/>
      <c r="X12" s="664"/>
      <c r="Y12" s="651"/>
      <c r="Z12" s="651"/>
      <c r="AA12" s="651"/>
      <c r="AB12" s="664"/>
      <c r="AC12" s="637"/>
      <c r="AD12" s="638"/>
      <c r="AE12" s="638"/>
      <c r="AF12" s="639"/>
      <c r="AG12" s="637"/>
      <c r="AH12" s="638"/>
      <c r="AI12" s="638"/>
      <c r="AJ12" s="639"/>
      <c r="AK12" s="638"/>
      <c r="AL12" s="638"/>
      <c r="AM12" s="638"/>
      <c r="AN12" s="639"/>
      <c r="AO12" s="95" t="str">
        <f>IF(K12=SUM(U12:AB12),$AR$1,$NG$1)</f>
        <v>－</v>
      </c>
      <c r="AQ12" s="3" t="s">
        <v>180</v>
      </c>
      <c r="AS12" s="3">
        <v>9</v>
      </c>
    </row>
    <row r="13" spans="2:371">
      <c r="B13" s="98"/>
      <c r="C13" s="195"/>
      <c r="D13" s="196"/>
      <c r="E13" s="695"/>
      <c r="F13" s="696"/>
      <c r="G13" s="88"/>
      <c r="H13" s="699"/>
      <c r="I13" s="700"/>
      <c r="J13" s="105"/>
      <c r="K13" s="652"/>
      <c r="L13" s="698"/>
      <c r="M13" s="698"/>
      <c r="N13" s="698"/>
      <c r="O13" s="698"/>
      <c r="P13" s="698"/>
      <c r="Q13" s="663"/>
      <c r="R13" s="651"/>
      <c r="S13" s="651"/>
      <c r="T13" s="664"/>
      <c r="U13" s="651"/>
      <c r="V13" s="651"/>
      <c r="W13" s="651"/>
      <c r="X13" s="664"/>
      <c r="Y13" s="651"/>
      <c r="Z13" s="651"/>
      <c r="AA13" s="651"/>
      <c r="AB13" s="664"/>
      <c r="AC13" s="637"/>
      <c r="AD13" s="638"/>
      <c r="AE13" s="638"/>
      <c r="AF13" s="639"/>
      <c r="AG13" s="637"/>
      <c r="AH13" s="638"/>
      <c r="AI13" s="638"/>
      <c r="AJ13" s="639"/>
      <c r="AK13" s="638"/>
      <c r="AL13" s="638"/>
      <c r="AM13" s="638"/>
      <c r="AN13" s="639"/>
      <c r="AO13" s="95" t="str">
        <f t="shared" ref="AO13:AO18" si="0">IF(K13=SUM(U13:AB13),$AR$1,$NG$1)</f>
        <v>－</v>
      </c>
      <c r="AQ13" s="3" t="s">
        <v>181</v>
      </c>
      <c r="AS13" s="3">
        <v>10</v>
      </c>
    </row>
    <row r="14" spans="2:371">
      <c r="B14" s="98"/>
      <c r="C14" s="195"/>
      <c r="D14" s="196"/>
      <c r="E14" s="695"/>
      <c r="F14" s="696"/>
      <c r="G14" s="88"/>
      <c r="H14" s="699"/>
      <c r="I14" s="700"/>
      <c r="J14" s="105"/>
      <c r="K14" s="652"/>
      <c r="L14" s="698"/>
      <c r="M14" s="698"/>
      <c r="N14" s="698"/>
      <c r="O14" s="698"/>
      <c r="P14" s="698"/>
      <c r="Q14" s="663"/>
      <c r="R14" s="651"/>
      <c r="S14" s="651"/>
      <c r="T14" s="664"/>
      <c r="U14" s="651"/>
      <c r="V14" s="651"/>
      <c r="W14" s="651"/>
      <c r="X14" s="664"/>
      <c r="Y14" s="651"/>
      <c r="Z14" s="651"/>
      <c r="AA14" s="651"/>
      <c r="AB14" s="664"/>
      <c r="AC14" s="637"/>
      <c r="AD14" s="638"/>
      <c r="AE14" s="638"/>
      <c r="AF14" s="639"/>
      <c r="AG14" s="637"/>
      <c r="AH14" s="638"/>
      <c r="AI14" s="638"/>
      <c r="AJ14" s="639"/>
      <c r="AK14" s="638"/>
      <c r="AL14" s="638"/>
      <c r="AM14" s="638"/>
      <c r="AN14" s="639"/>
      <c r="AO14" s="95" t="str">
        <f t="shared" si="0"/>
        <v>－</v>
      </c>
      <c r="AS14" s="3">
        <v>11</v>
      </c>
    </row>
    <row r="15" spans="2:371">
      <c r="B15" s="98"/>
      <c r="C15" s="195"/>
      <c r="D15" s="196"/>
      <c r="E15" s="695"/>
      <c r="F15" s="696"/>
      <c r="G15" s="88"/>
      <c r="H15" s="699"/>
      <c r="I15" s="700"/>
      <c r="J15" s="105"/>
      <c r="K15" s="654"/>
      <c r="L15" s="654"/>
      <c r="M15" s="655"/>
      <c r="N15" s="663"/>
      <c r="O15" s="651"/>
      <c r="P15" s="652"/>
      <c r="Q15" s="651"/>
      <c r="R15" s="651"/>
      <c r="S15" s="651"/>
      <c r="T15" s="664"/>
      <c r="U15" s="666"/>
      <c r="V15" s="666"/>
      <c r="W15" s="666"/>
      <c r="X15" s="697"/>
      <c r="Y15" s="651"/>
      <c r="Z15" s="651"/>
      <c r="AA15" s="651"/>
      <c r="AB15" s="664"/>
      <c r="AC15" s="637"/>
      <c r="AD15" s="638"/>
      <c r="AE15" s="638"/>
      <c r="AF15" s="639"/>
      <c r="AG15" s="637"/>
      <c r="AH15" s="638"/>
      <c r="AI15" s="638"/>
      <c r="AJ15" s="639"/>
      <c r="AK15" s="638"/>
      <c r="AL15" s="638"/>
      <c r="AM15" s="638"/>
      <c r="AN15" s="639"/>
      <c r="AO15" s="95" t="str">
        <f t="shared" si="0"/>
        <v>－</v>
      </c>
      <c r="AS15" s="3">
        <v>12</v>
      </c>
    </row>
    <row r="16" spans="2:371">
      <c r="B16" s="98"/>
      <c r="C16" s="195"/>
      <c r="D16" s="196"/>
      <c r="E16" s="695"/>
      <c r="F16" s="696"/>
      <c r="G16" s="88"/>
      <c r="H16" s="699"/>
      <c r="I16" s="700"/>
      <c r="J16" s="105"/>
      <c r="K16" s="651"/>
      <c r="L16" s="651"/>
      <c r="M16" s="652"/>
      <c r="N16" s="663"/>
      <c r="O16" s="651"/>
      <c r="P16" s="652"/>
      <c r="Q16" s="651"/>
      <c r="R16" s="651"/>
      <c r="S16" s="651"/>
      <c r="T16" s="651"/>
      <c r="U16" s="650"/>
      <c r="V16" s="651"/>
      <c r="W16" s="651"/>
      <c r="X16" s="664"/>
      <c r="Y16" s="651"/>
      <c r="Z16" s="651"/>
      <c r="AA16" s="651"/>
      <c r="AB16" s="664"/>
      <c r="AC16" s="637"/>
      <c r="AD16" s="638"/>
      <c r="AE16" s="638"/>
      <c r="AF16" s="639"/>
      <c r="AG16" s="637"/>
      <c r="AH16" s="638"/>
      <c r="AI16" s="638"/>
      <c r="AJ16" s="639"/>
      <c r="AK16" s="638"/>
      <c r="AL16" s="638"/>
      <c r="AM16" s="638"/>
      <c r="AN16" s="639"/>
      <c r="AO16" s="95" t="str">
        <f t="shared" si="0"/>
        <v>－</v>
      </c>
    </row>
    <row r="17" spans="2:43">
      <c r="B17" s="98"/>
      <c r="C17" s="195"/>
      <c r="D17" s="196"/>
      <c r="E17" s="695"/>
      <c r="F17" s="696"/>
      <c r="G17" s="88"/>
      <c r="H17" s="699"/>
      <c r="I17" s="700"/>
      <c r="J17" s="105"/>
      <c r="K17" s="651"/>
      <c r="L17" s="651"/>
      <c r="M17" s="652"/>
      <c r="N17" s="663"/>
      <c r="O17" s="651"/>
      <c r="P17" s="651"/>
      <c r="Q17" s="663"/>
      <c r="R17" s="651"/>
      <c r="S17" s="651"/>
      <c r="T17" s="664"/>
      <c r="U17" s="654"/>
      <c r="V17" s="654"/>
      <c r="W17" s="654"/>
      <c r="X17" s="656"/>
      <c r="Y17" s="651"/>
      <c r="Z17" s="651"/>
      <c r="AA17" s="651"/>
      <c r="AB17" s="664"/>
      <c r="AC17" s="637"/>
      <c r="AD17" s="638"/>
      <c r="AE17" s="638"/>
      <c r="AF17" s="639"/>
      <c r="AG17" s="637"/>
      <c r="AH17" s="638"/>
      <c r="AI17" s="638"/>
      <c r="AJ17" s="639"/>
      <c r="AK17" s="638"/>
      <c r="AL17" s="638"/>
      <c r="AM17" s="638"/>
      <c r="AN17" s="639"/>
      <c r="AO17" s="95" t="str">
        <f t="shared" si="0"/>
        <v>－</v>
      </c>
    </row>
    <row r="18" spans="2:43">
      <c r="B18" s="98"/>
      <c r="C18" s="195"/>
      <c r="D18" s="196"/>
      <c r="E18" s="695"/>
      <c r="F18" s="696"/>
      <c r="G18" s="88"/>
      <c r="H18" s="699"/>
      <c r="I18" s="700"/>
      <c r="J18" s="105"/>
      <c r="K18" s="651"/>
      <c r="L18" s="651"/>
      <c r="M18" s="652"/>
      <c r="N18" s="663"/>
      <c r="O18" s="651"/>
      <c r="P18" s="651"/>
      <c r="Q18" s="663"/>
      <c r="R18" s="651"/>
      <c r="S18" s="651"/>
      <c r="T18" s="664"/>
      <c r="U18" s="654"/>
      <c r="V18" s="654"/>
      <c r="W18" s="654"/>
      <c r="X18" s="656"/>
      <c r="Y18" s="651"/>
      <c r="Z18" s="651"/>
      <c r="AA18" s="651"/>
      <c r="AB18" s="664"/>
      <c r="AC18" s="637"/>
      <c r="AD18" s="638"/>
      <c r="AE18" s="638"/>
      <c r="AF18" s="639"/>
      <c r="AG18" s="637"/>
      <c r="AH18" s="638"/>
      <c r="AI18" s="638"/>
      <c r="AJ18" s="639"/>
      <c r="AK18" s="638"/>
      <c r="AL18" s="638"/>
      <c r="AM18" s="638"/>
      <c r="AN18" s="639"/>
      <c r="AO18" s="95" t="str">
        <f t="shared" si="0"/>
        <v>－</v>
      </c>
    </row>
    <row r="19" spans="2:43" ht="14.25" thickBot="1">
      <c r="B19" s="98"/>
      <c r="C19" s="257" t="s">
        <v>21</v>
      </c>
      <c r="D19" s="258"/>
      <c r="E19" s="259"/>
      <c r="F19" s="259"/>
      <c r="G19" s="259"/>
      <c r="H19" s="259"/>
      <c r="I19" s="259"/>
      <c r="J19" s="8" t="s">
        <v>22</v>
      </c>
      <c r="K19" s="686">
        <f>SUM(K12:M18)</f>
        <v>0</v>
      </c>
      <c r="L19" s="687"/>
      <c r="M19" s="687"/>
      <c r="N19" s="687">
        <f>SUM(N12:P18)</f>
        <v>0</v>
      </c>
      <c r="O19" s="687"/>
      <c r="P19" s="687"/>
      <c r="Q19" s="687">
        <f>SUM(Q12:T18)</f>
        <v>0</v>
      </c>
      <c r="R19" s="687"/>
      <c r="S19" s="687"/>
      <c r="T19" s="688"/>
      <c r="U19" s="689">
        <f>SUM(U12:X18)</f>
        <v>0</v>
      </c>
      <c r="V19" s="690"/>
      <c r="W19" s="690"/>
      <c r="X19" s="691"/>
      <c r="Y19" s="692">
        <f>SUM(Y12:AB18)</f>
        <v>0</v>
      </c>
      <c r="Z19" s="693"/>
      <c r="AA19" s="693"/>
      <c r="AB19" s="694"/>
      <c r="AC19" s="683"/>
      <c r="AD19" s="684"/>
      <c r="AE19" s="684"/>
      <c r="AF19" s="685"/>
      <c r="AG19" s="683"/>
      <c r="AH19" s="684"/>
      <c r="AI19" s="684"/>
      <c r="AJ19" s="685"/>
      <c r="AK19" s="683"/>
      <c r="AL19" s="684"/>
      <c r="AM19" s="684"/>
      <c r="AN19" s="685"/>
      <c r="AO19" s="97"/>
    </row>
    <row r="20" spans="2:43" ht="14.25" thickTop="1">
      <c r="B20" s="98"/>
      <c r="C20" s="250" t="s">
        <v>23</v>
      </c>
      <c r="D20" s="251"/>
      <c r="E20" s="251"/>
      <c r="F20" s="205"/>
      <c r="G20" s="205"/>
      <c r="H20" s="205"/>
      <c r="I20" s="205"/>
      <c r="J20" s="206"/>
      <c r="K20" s="252" t="s">
        <v>24</v>
      </c>
      <c r="L20" s="252"/>
      <c r="M20" s="252"/>
      <c r="N20" s="253"/>
      <c r="O20" s="253"/>
      <c r="P20" s="253"/>
      <c r="Q20" s="253"/>
      <c r="R20" s="253"/>
      <c r="S20" s="253"/>
      <c r="T20" s="253"/>
      <c r="U20" s="252"/>
      <c r="V20" s="252"/>
      <c r="W20" s="252"/>
      <c r="X20" s="252"/>
      <c r="Y20" s="252"/>
      <c r="Z20" s="252"/>
      <c r="AA20" s="252"/>
      <c r="AB20" s="252"/>
      <c r="AC20" s="555" t="s">
        <v>25</v>
      </c>
      <c r="AD20" s="556"/>
      <c r="AE20" s="556"/>
      <c r="AF20" s="556"/>
      <c r="AG20" s="556"/>
      <c r="AH20" s="556"/>
      <c r="AI20" s="556"/>
      <c r="AJ20" s="556"/>
      <c r="AK20" s="556"/>
      <c r="AL20" s="556"/>
      <c r="AM20" s="556"/>
      <c r="AN20" s="557"/>
      <c r="AO20" s="97"/>
    </row>
    <row r="21" spans="2:43">
      <c r="B21" s="98"/>
      <c r="C21" s="244" t="s">
        <v>26</v>
      </c>
      <c r="D21" s="244"/>
      <c r="E21" s="210"/>
      <c r="F21" s="218" t="s">
        <v>27</v>
      </c>
      <c r="G21" s="160"/>
      <c r="H21" s="160"/>
      <c r="I21" s="160"/>
      <c r="J21" s="219"/>
      <c r="K21" s="212" t="s">
        <v>28</v>
      </c>
      <c r="L21" s="213"/>
      <c r="M21" s="214"/>
      <c r="N21" s="245" t="s">
        <v>14</v>
      </c>
      <c r="O21" s="161"/>
      <c r="P21" s="246"/>
      <c r="Q21" s="245" t="s">
        <v>15</v>
      </c>
      <c r="R21" s="161"/>
      <c r="S21" s="161"/>
      <c r="T21" s="162"/>
      <c r="U21" s="218" t="s">
        <v>16</v>
      </c>
      <c r="V21" s="160"/>
      <c r="W21" s="160"/>
      <c r="X21" s="219"/>
      <c r="Y21" s="218" t="s">
        <v>17</v>
      </c>
      <c r="Z21" s="160"/>
      <c r="AA21" s="160"/>
      <c r="AB21" s="219"/>
      <c r="AC21" s="403" t="s">
        <v>18</v>
      </c>
      <c r="AD21" s="404"/>
      <c r="AE21" s="404"/>
      <c r="AF21" s="405"/>
      <c r="AG21" s="548" t="str">
        <f>IF(OR(AG11=AS3,AG11=""),"",AG11)</f>
        <v/>
      </c>
      <c r="AH21" s="549"/>
      <c r="AI21" s="564" t="s">
        <v>19</v>
      </c>
      <c r="AJ21" s="565"/>
      <c r="AK21" s="548" t="str">
        <f>IF(AK11="","",AK11)</f>
        <v/>
      </c>
      <c r="AL21" s="549"/>
      <c r="AM21" s="550" t="s">
        <v>20</v>
      </c>
      <c r="AN21" s="551"/>
      <c r="AO21" s="97"/>
      <c r="AQ21" s="3" t="s">
        <v>171</v>
      </c>
    </row>
    <row r="22" spans="2:43" ht="33.75" customHeight="1">
      <c r="B22" s="98" t="str">
        <f>IF(K22&gt;0,IF(F22="",$NG$1,$AR$1),$AR$1)</f>
        <v>－</v>
      </c>
      <c r="C22" s="266" t="s">
        <v>29</v>
      </c>
      <c r="D22" s="268" t="s">
        <v>30</v>
      </c>
      <c r="E22" s="269"/>
      <c r="F22" s="669"/>
      <c r="G22" s="670"/>
      <c r="H22" s="670"/>
      <c r="I22" s="670"/>
      <c r="J22" s="9" t="s">
        <v>31</v>
      </c>
      <c r="K22" s="650"/>
      <c r="L22" s="651"/>
      <c r="M22" s="652"/>
      <c r="N22" s="663"/>
      <c r="O22" s="651"/>
      <c r="P22" s="652"/>
      <c r="Q22" s="651"/>
      <c r="R22" s="651"/>
      <c r="S22" s="651"/>
      <c r="T22" s="664"/>
      <c r="U22" s="651"/>
      <c r="V22" s="651"/>
      <c r="W22" s="651"/>
      <c r="X22" s="664"/>
      <c r="Y22" s="651"/>
      <c r="Z22" s="651"/>
      <c r="AA22" s="651"/>
      <c r="AB22" s="664"/>
      <c r="AC22" s="637"/>
      <c r="AD22" s="638"/>
      <c r="AE22" s="638"/>
      <c r="AF22" s="639"/>
      <c r="AG22" s="638"/>
      <c r="AH22" s="638"/>
      <c r="AI22" s="638"/>
      <c r="AJ22" s="639"/>
      <c r="AK22" s="638"/>
      <c r="AL22" s="638"/>
      <c r="AM22" s="638"/>
      <c r="AN22" s="639"/>
      <c r="AO22" s="95" t="str">
        <f t="shared" ref="AO22:AO26" si="1">IF(K22=SUM(U22:AB22),$AR$1,$NG$1)</f>
        <v>－</v>
      </c>
      <c r="AQ22" s="10" t="s">
        <v>32</v>
      </c>
    </row>
    <row r="23" spans="2:43" ht="33.75" customHeight="1">
      <c r="B23" s="98" t="str">
        <f>IF(K23&gt;0,IF(F23="",$NG$1,$AR$1),$AR$1)</f>
        <v>－</v>
      </c>
      <c r="C23" s="267"/>
      <c r="D23" s="273" t="s">
        <v>33</v>
      </c>
      <c r="E23" s="192"/>
      <c r="F23" s="669"/>
      <c r="G23" s="670"/>
      <c r="H23" s="670"/>
      <c r="I23" s="670"/>
      <c r="J23" s="9" t="s">
        <v>34</v>
      </c>
      <c r="K23" s="650"/>
      <c r="L23" s="651"/>
      <c r="M23" s="652"/>
      <c r="N23" s="663"/>
      <c r="O23" s="651"/>
      <c r="P23" s="652"/>
      <c r="Q23" s="651"/>
      <c r="R23" s="651"/>
      <c r="S23" s="651"/>
      <c r="T23" s="664"/>
      <c r="U23" s="651"/>
      <c r="V23" s="651"/>
      <c r="W23" s="651"/>
      <c r="X23" s="664"/>
      <c r="Y23" s="651"/>
      <c r="Z23" s="651"/>
      <c r="AA23" s="651"/>
      <c r="AB23" s="664"/>
      <c r="AC23" s="658"/>
      <c r="AD23" s="659"/>
      <c r="AE23" s="659"/>
      <c r="AF23" s="660"/>
      <c r="AG23" s="637"/>
      <c r="AH23" s="638"/>
      <c r="AI23" s="638"/>
      <c r="AJ23" s="639"/>
      <c r="AK23" s="638"/>
      <c r="AL23" s="638"/>
      <c r="AM23" s="638"/>
      <c r="AN23" s="639"/>
      <c r="AO23" s="95" t="str">
        <f t="shared" si="1"/>
        <v>－</v>
      </c>
      <c r="AQ23" s="10" t="s">
        <v>35</v>
      </c>
    </row>
    <row r="24" spans="2:43">
      <c r="B24" s="98" t="str">
        <f>IF(K24&gt;0,IF(F24="",$NG$1,$AR$1),$AR$1)</f>
        <v>－</v>
      </c>
      <c r="C24" s="267"/>
      <c r="D24" s="273"/>
      <c r="E24" s="192"/>
      <c r="F24" s="669"/>
      <c r="G24" s="670"/>
      <c r="H24" s="670"/>
      <c r="I24" s="670"/>
      <c r="J24" s="9" t="s">
        <v>36</v>
      </c>
      <c r="K24" s="650"/>
      <c r="L24" s="651"/>
      <c r="M24" s="652"/>
      <c r="N24" s="663"/>
      <c r="O24" s="651"/>
      <c r="P24" s="652"/>
      <c r="Q24" s="651"/>
      <c r="R24" s="651"/>
      <c r="S24" s="651"/>
      <c r="T24" s="664"/>
      <c r="U24" s="651"/>
      <c r="V24" s="651"/>
      <c r="W24" s="651"/>
      <c r="X24" s="664"/>
      <c r="Y24" s="651"/>
      <c r="Z24" s="651"/>
      <c r="AA24" s="651"/>
      <c r="AB24" s="664"/>
      <c r="AC24" s="637"/>
      <c r="AD24" s="638"/>
      <c r="AE24" s="638"/>
      <c r="AF24" s="639"/>
      <c r="AG24" s="637"/>
      <c r="AH24" s="638"/>
      <c r="AI24" s="638"/>
      <c r="AJ24" s="639"/>
      <c r="AK24" s="638"/>
      <c r="AL24" s="638"/>
      <c r="AM24" s="638"/>
      <c r="AN24" s="639"/>
      <c r="AO24" s="95" t="str">
        <f t="shared" si="1"/>
        <v>－</v>
      </c>
      <c r="AQ24" s="10" t="s">
        <v>37</v>
      </c>
    </row>
    <row r="25" spans="2:43">
      <c r="B25" s="98" t="str">
        <f>IF(K25&gt;0,IF(F25="",$NG$1,$AR$1),$AR$1)</f>
        <v>－</v>
      </c>
      <c r="C25" s="267"/>
      <c r="D25" s="273"/>
      <c r="E25" s="192"/>
      <c r="F25" s="669"/>
      <c r="G25" s="670"/>
      <c r="H25" s="670"/>
      <c r="I25" s="670"/>
      <c r="J25" s="9" t="s">
        <v>38</v>
      </c>
      <c r="K25" s="650"/>
      <c r="L25" s="651"/>
      <c r="M25" s="652"/>
      <c r="N25" s="663"/>
      <c r="O25" s="651"/>
      <c r="P25" s="652"/>
      <c r="Q25" s="651"/>
      <c r="R25" s="651"/>
      <c r="S25" s="651"/>
      <c r="T25" s="664"/>
      <c r="U25" s="651"/>
      <c r="V25" s="651"/>
      <c r="W25" s="651"/>
      <c r="X25" s="664"/>
      <c r="Y25" s="651"/>
      <c r="Z25" s="651"/>
      <c r="AA25" s="651"/>
      <c r="AB25" s="664"/>
      <c r="AC25" s="637"/>
      <c r="AD25" s="638"/>
      <c r="AE25" s="638"/>
      <c r="AF25" s="639"/>
      <c r="AG25" s="637"/>
      <c r="AH25" s="638"/>
      <c r="AI25" s="638"/>
      <c r="AJ25" s="639"/>
      <c r="AK25" s="638"/>
      <c r="AL25" s="638"/>
      <c r="AM25" s="638"/>
      <c r="AN25" s="639"/>
      <c r="AO25" s="95" t="str">
        <f t="shared" si="1"/>
        <v>－</v>
      </c>
      <c r="AQ25" s="10" t="s">
        <v>39</v>
      </c>
    </row>
    <row r="26" spans="2:43" ht="13.5" customHeight="1">
      <c r="B26" s="98" t="str">
        <f>IF(AND(K26&lt;=K41,SUM(K26:M29)&lt;=K40,K26&lt;=SUM(N43:P46),SUM(K26:M29)&lt;=SUM(I43:L46)),$AR$1,$NG$1)</f>
        <v>－</v>
      </c>
      <c r="C26" s="279" t="s">
        <v>40</v>
      </c>
      <c r="D26" s="191" t="s">
        <v>41</v>
      </c>
      <c r="E26" s="242"/>
      <c r="F26" s="273" t="s">
        <v>42</v>
      </c>
      <c r="G26" s="192"/>
      <c r="H26" s="192"/>
      <c r="I26" s="192"/>
      <c r="J26" s="9" t="s">
        <v>43</v>
      </c>
      <c r="K26" s="650"/>
      <c r="L26" s="651"/>
      <c r="M26" s="652"/>
      <c r="N26" s="663"/>
      <c r="O26" s="651"/>
      <c r="P26" s="652"/>
      <c r="Q26" s="651"/>
      <c r="R26" s="651"/>
      <c r="S26" s="651"/>
      <c r="T26" s="664"/>
      <c r="U26" s="651"/>
      <c r="V26" s="651"/>
      <c r="W26" s="651"/>
      <c r="X26" s="664"/>
      <c r="Y26" s="651"/>
      <c r="Z26" s="651"/>
      <c r="AA26" s="651"/>
      <c r="AB26" s="664"/>
      <c r="AC26" s="637"/>
      <c r="AD26" s="638"/>
      <c r="AE26" s="638"/>
      <c r="AF26" s="639"/>
      <c r="AG26" s="682"/>
      <c r="AH26" s="638"/>
      <c r="AI26" s="638"/>
      <c r="AJ26" s="639"/>
      <c r="AK26" s="638"/>
      <c r="AL26" s="638"/>
      <c r="AM26" s="638"/>
      <c r="AN26" s="639"/>
      <c r="AO26" s="95" t="str">
        <f t="shared" si="1"/>
        <v>－</v>
      </c>
      <c r="AQ26" s="10" t="s">
        <v>75</v>
      </c>
    </row>
    <row r="27" spans="2:43" ht="13.5" customHeight="1">
      <c r="B27" s="98"/>
      <c r="C27" s="280"/>
      <c r="D27" s="282"/>
      <c r="E27" s="207"/>
      <c r="F27" s="273" t="s">
        <v>194</v>
      </c>
      <c r="G27" s="192"/>
      <c r="H27" s="192"/>
      <c r="I27" s="192"/>
      <c r="J27" s="9" t="s">
        <v>43</v>
      </c>
      <c r="K27" s="674"/>
      <c r="L27" s="675"/>
      <c r="M27" s="676"/>
      <c r="N27" s="677"/>
      <c r="O27" s="675"/>
      <c r="P27" s="676"/>
      <c r="Q27" s="677"/>
      <c r="R27" s="675"/>
      <c r="S27" s="675"/>
      <c r="T27" s="678"/>
      <c r="U27" s="679"/>
      <c r="V27" s="680"/>
      <c r="W27" s="680"/>
      <c r="X27" s="681"/>
      <c r="Y27" s="679"/>
      <c r="Z27" s="680"/>
      <c r="AA27" s="680"/>
      <c r="AB27" s="681"/>
      <c r="AC27" s="671"/>
      <c r="AD27" s="672"/>
      <c r="AE27" s="672"/>
      <c r="AF27" s="673"/>
      <c r="AG27" s="671"/>
      <c r="AH27" s="672"/>
      <c r="AI27" s="672"/>
      <c r="AJ27" s="673"/>
      <c r="AK27" s="671"/>
      <c r="AL27" s="672"/>
      <c r="AM27" s="672"/>
      <c r="AN27" s="673"/>
      <c r="AO27" s="96"/>
      <c r="AQ27" s="10"/>
    </row>
    <row r="28" spans="2:43" ht="13.5" customHeight="1">
      <c r="B28" s="98" t="str">
        <f>IF(K28&gt;0,IF(F28="",$NG$1,$AR$1),$AR$1)</f>
        <v>－</v>
      </c>
      <c r="C28" s="280"/>
      <c r="D28" s="283"/>
      <c r="E28" s="208"/>
      <c r="F28" s="669"/>
      <c r="G28" s="670"/>
      <c r="H28" s="670"/>
      <c r="I28" s="670"/>
      <c r="J28" s="9" t="s">
        <v>44</v>
      </c>
      <c r="K28" s="650"/>
      <c r="L28" s="651"/>
      <c r="M28" s="652"/>
      <c r="N28" s="663"/>
      <c r="O28" s="651"/>
      <c r="P28" s="652"/>
      <c r="Q28" s="651"/>
      <c r="R28" s="651"/>
      <c r="S28" s="651"/>
      <c r="T28" s="664"/>
      <c r="U28" s="651"/>
      <c r="V28" s="651"/>
      <c r="W28" s="651"/>
      <c r="X28" s="664"/>
      <c r="Y28" s="651"/>
      <c r="Z28" s="651"/>
      <c r="AA28" s="651"/>
      <c r="AB28" s="664"/>
      <c r="AC28" s="637"/>
      <c r="AD28" s="638"/>
      <c r="AE28" s="638"/>
      <c r="AF28" s="639"/>
      <c r="AG28" s="637"/>
      <c r="AH28" s="638"/>
      <c r="AI28" s="638"/>
      <c r="AJ28" s="639"/>
      <c r="AK28" s="638"/>
      <c r="AL28" s="638"/>
      <c r="AM28" s="638"/>
      <c r="AN28" s="639"/>
      <c r="AO28" s="95" t="str">
        <f t="shared" ref="AO28:AO33" si="2">IF(K28=SUM(U28:AB28),$AR$1,$NG$1)</f>
        <v>－</v>
      </c>
      <c r="AQ28" s="3" t="s">
        <v>171</v>
      </c>
    </row>
    <row r="29" spans="2:43" ht="13.5" customHeight="1">
      <c r="B29" s="98" t="str">
        <f>IF(K29&gt;0,IF(F29="",$NG$1,$AR$1),$AR$1)</f>
        <v>－</v>
      </c>
      <c r="C29" s="281"/>
      <c r="D29" s="273" t="s">
        <v>46</v>
      </c>
      <c r="E29" s="192"/>
      <c r="F29" s="669"/>
      <c r="G29" s="670"/>
      <c r="H29" s="670"/>
      <c r="I29" s="670"/>
      <c r="J29" s="9" t="s">
        <v>47</v>
      </c>
      <c r="K29" s="650"/>
      <c r="L29" s="651"/>
      <c r="M29" s="652"/>
      <c r="N29" s="663"/>
      <c r="O29" s="651"/>
      <c r="P29" s="652"/>
      <c r="Q29" s="651"/>
      <c r="R29" s="651"/>
      <c r="S29" s="651"/>
      <c r="T29" s="664"/>
      <c r="U29" s="651"/>
      <c r="V29" s="651"/>
      <c r="W29" s="651"/>
      <c r="X29" s="664"/>
      <c r="Y29" s="651"/>
      <c r="Z29" s="651"/>
      <c r="AA29" s="651"/>
      <c r="AB29" s="664"/>
      <c r="AC29" s="637"/>
      <c r="AD29" s="638"/>
      <c r="AE29" s="638"/>
      <c r="AF29" s="639"/>
      <c r="AG29" s="637"/>
      <c r="AH29" s="638"/>
      <c r="AI29" s="638"/>
      <c r="AJ29" s="639"/>
      <c r="AK29" s="638"/>
      <c r="AL29" s="638"/>
      <c r="AM29" s="638"/>
      <c r="AN29" s="639"/>
      <c r="AO29" s="95" t="str">
        <f t="shared" si="2"/>
        <v>－</v>
      </c>
      <c r="AQ29" s="10" t="s">
        <v>45</v>
      </c>
    </row>
    <row r="30" spans="2:43">
      <c r="B30" s="98"/>
      <c r="C30" s="284" t="s">
        <v>49</v>
      </c>
      <c r="D30" s="284"/>
      <c r="E30" s="273"/>
      <c r="F30" s="273"/>
      <c r="G30" s="192"/>
      <c r="H30" s="192"/>
      <c r="I30" s="192"/>
      <c r="J30" s="192"/>
      <c r="K30" s="650"/>
      <c r="L30" s="651"/>
      <c r="M30" s="652"/>
      <c r="N30" s="663"/>
      <c r="O30" s="651"/>
      <c r="P30" s="652"/>
      <c r="Q30" s="651"/>
      <c r="R30" s="651"/>
      <c r="S30" s="651"/>
      <c r="T30" s="664"/>
      <c r="U30" s="651"/>
      <c r="V30" s="651"/>
      <c r="W30" s="651"/>
      <c r="X30" s="664"/>
      <c r="Y30" s="651"/>
      <c r="Z30" s="651"/>
      <c r="AA30" s="651"/>
      <c r="AB30" s="664"/>
      <c r="AC30" s="637"/>
      <c r="AD30" s="638"/>
      <c r="AE30" s="638"/>
      <c r="AF30" s="639"/>
      <c r="AG30" s="637"/>
      <c r="AH30" s="638"/>
      <c r="AI30" s="638"/>
      <c r="AJ30" s="639"/>
      <c r="AK30" s="638"/>
      <c r="AL30" s="638"/>
      <c r="AM30" s="638"/>
      <c r="AN30" s="639"/>
      <c r="AO30" s="95" t="str">
        <f t="shared" si="2"/>
        <v>－</v>
      </c>
      <c r="AQ30" s="10" t="s">
        <v>48</v>
      </c>
    </row>
    <row r="31" spans="2:43">
      <c r="B31" s="98" t="str">
        <f>IF(K31&gt;0,IF(F31="",$NG$1,$AR$1),$AR$1)</f>
        <v>－</v>
      </c>
      <c r="C31" s="284"/>
      <c r="D31" s="284"/>
      <c r="E31" s="661"/>
      <c r="F31" s="661"/>
      <c r="G31" s="662"/>
      <c r="H31" s="662"/>
      <c r="I31" s="662"/>
      <c r="J31" s="662"/>
      <c r="K31" s="665"/>
      <c r="L31" s="666"/>
      <c r="M31" s="667"/>
      <c r="N31" s="668"/>
      <c r="O31" s="666"/>
      <c r="P31" s="667"/>
      <c r="Q31" s="654"/>
      <c r="R31" s="654"/>
      <c r="S31" s="654"/>
      <c r="T31" s="656"/>
      <c r="U31" s="654"/>
      <c r="V31" s="654"/>
      <c r="W31" s="654"/>
      <c r="X31" s="656"/>
      <c r="Y31" s="651"/>
      <c r="Z31" s="651"/>
      <c r="AA31" s="651"/>
      <c r="AB31" s="664"/>
      <c r="AC31" s="637"/>
      <c r="AD31" s="638"/>
      <c r="AE31" s="638"/>
      <c r="AF31" s="639"/>
      <c r="AG31" s="637"/>
      <c r="AH31" s="638"/>
      <c r="AI31" s="638"/>
      <c r="AJ31" s="639"/>
      <c r="AK31" s="638"/>
      <c r="AL31" s="638"/>
      <c r="AM31" s="638"/>
      <c r="AN31" s="639"/>
      <c r="AO31" s="95" t="str">
        <f t="shared" si="2"/>
        <v>－</v>
      </c>
      <c r="AQ31" s="10" t="s">
        <v>50</v>
      </c>
    </row>
    <row r="32" spans="2:43">
      <c r="B32" s="98" t="str">
        <f>IF(K32&gt;0,IF(F32="",$NG$1,$AR$1),$AR$1)</f>
        <v>－</v>
      </c>
      <c r="C32" s="284"/>
      <c r="D32" s="284"/>
      <c r="E32" s="661"/>
      <c r="F32" s="661"/>
      <c r="G32" s="662"/>
      <c r="H32" s="662"/>
      <c r="I32" s="662"/>
      <c r="J32" s="662"/>
      <c r="K32" s="650"/>
      <c r="L32" s="651"/>
      <c r="M32" s="652"/>
      <c r="N32" s="663"/>
      <c r="O32" s="651"/>
      <c r="P32" s="652"/>
      <c r="Q32" s="651"/>
      <c r="R32" s="651"/>
      <c r="S32" s="651"/>
      <c r="T32" s="664"/>
      <c r="U32" s="651"/>
      <c r="V32" s="651"/>
      <c r="W32" s="651"/>
      <c r="X32" s="664"/>
      <c r="Y32" s="651"/>
      <c r="Z32" s="651"/>
      <c r="AA32" s="651"/>
      <c r="AB32" s="664"/>
      <c r="AC32" s="637"/>
      <c r="AD32" s="638"/>
      <c r="AE32" s="638"/>
      <c r="AF32" s="639"/>
      <c r="AG32" s="637"/>
      <c r="AH32" s="638"/>
      <c r="AI32" s="638"/>
      <c r="AJ32" s="639"/>
      <c r="AK32" s="638"/>
      <c r="AL32" s="638"/>
      <c r="AM32" s="638"/>
      <c r="AN32" s="639"/>
      <c r="AO32" s="95" t="str">
        <f t="shared" si="2"/>
        <v>－</v>
      </c>
      <c r="AQ32" s="10" t="s">
        <v>51</v>
      </c>
    </row>
    <row r="33" spans="1:44">
      <c r="B33" s="98"/>
      <c r="C33" s="159" t="s">
        <v>53</v>
      </c>
      <c r="D33" s="159"/>
      <c r="E33" s="191"/>
      <c r="F33" s="273"/>
      <c r="G33" s="192"/>
      <c r="H33" s="192"/>
      <c r="I33" s="192"/>
      <c r="J33" s="192"/>
      <c r="K33" s="650"/>
      <c r="L33" s="651"/>
      <c r="M33" s="652"/>
      <c r="N33" s="653"/>
      <c r="O33" s="654"/>
      <c r="P33" s="655"/>
      <c r="Q33" s="654"/>
      <c r="R33" s="654"/>
      <c r="S33" s="654"/>
      <c r="T33" s="656"/>
      <c r="U33" s="654"/>
      <c r="V33" s="654"/>
      <c r="W33" s="654"/>
      <c r="X33" s="656"/>
      <c r="Y33" s="657"/>
      <c r="Z33" s="654"/>
      <c r="AA33" s="654"/>
      <c r="AB33" s="656"/>
      <c r="AC33" s="658"/>
      <c r="AD33" s="659"/>
      <c r="AE33" s="659"/>
      <c r="AF33" s="660"/>
      <c r="AG33" s="658"/>
      <c r="AH33" s="659"/>
      <c r="AI33" s="659"/>
      <c r="AJ33" s="660"/>
      <c r="AK33" s="637"/>
      <c r="AL33" s="638"/>
      <c r="AM33" s="638"/>
      <c r="AN33" s="639"/>
      <c r="AO33" s="95" t="str">
        <f t="shared" si="2"/>
        <v>－</v>
      </c>
      <c r="AQ33" s="10" t="s">
        <v>52</v>
      </c>
    </row>
    <row r="34" spans="1:44">
      <c r="B34" s="98"/>
      <c r="C34" s="198" t="s">
        <v>21</v>
      </c>
      <c r="D34" s="193"/>
      <c r="E34" s="193"/>
      <c r="F34" s="211"/>
      <c r="G34" s="211"/>
      <c r="H34" s="211"/>
      <c r="I34" s="211"/>
      <c r="J34" s="211"/>
      <c r="K34" s="640">
        <f>SUM(K22:M33)</f>
        <v>0</v>
      </c>
      <c r="L34" s="641"/>
      <c r="M34" s="641"/>
      <c r="N34" s="642">
        <f>SUM(N22:P33)</f>
        <v>0</v>
      </c>
      <c r="O34" s="643"/>
      <c r="P34" s="644"/>
      <c r="Q34" s="645">
        <f>SUM(Q22:T33)</f>
        <v>0</v>
      </c>
      <c r="R34" s="646"/>
      <c r="S34" s="646"/>
      <c r="T34" s="647"/>
      <c r="U34" s="648">
        <f t="shared" ref="U34" si="3">SUM(U22:X33)</f>
        <v>0</v>
      </c>
      <c r="V34" s="643"/>
      <c r="W34" s="643"/>
      <c r="X34" s="649"/>
      <c r="Y34" s="648">
        <f t="shared" ref="Y34" si="4">SUM(Y22:AB33)</f>
        <v>0</v>
      </c>
      <c r="Z34" s="643"/>
      <c r="AA34" s="643"/>
      <c r="AB34" s="649"/>
      <c r="AC34" s="620"/>
      <c r="AD34" s="621"/>
      <c r="AE34" s="621"/>
      <c r="AF34" s="622"/>
      <c r="AG34" s="620"/>
      <c r="AH34" s="621"/>
      <c r="AI34" s="621"/>
      <c r="AJ34" s="622"/>
      <c r="AK34" s="620"/>
      <c r="AL34" s="621"/>
      <c r="AM34" s="621"/>
      <c r="AN34" s="622"/>
      <c r="AO34" s="97"/>
      <c r="AQ34" s="10" t="s">
        <v>54</v>
      </c>
    </row>
    <row r="35" spans="1:44">
      <c r="B35" s="98"/>
      <c r="C35" s="270" t="s">
        <v>56</v>
      </c>
      <c r="D35" s="271"/>
      <c r="E35" s="271"/>
      <c r="F35" s="271"/>
      <c r="G35" s="271"/>
      <c r="H35" s="271"/>
      <c r="I35" s="271"/>
      <c r="J35" s="5" t="s">
        <v>57</v>
      </c>
      <c r="K35" s="623" t="str">
        <f>IF(K34&gt;0,SUM(K26:M29)/(K19-SUM(K22:M25)),"")</f>
        <v/>
      </c>
      <c r="L35" s="624"/>
      <c r="M35" s="624"/>
      <c r="N35" s="625" t="str">
        <f>IF(N34&gt;0,SUM(N26:P29)/(N19-SUM(N22:P25)),"")</f>
        <v/>
      </c>
      <c r="O35" s="626"/>
      <c r="P35" s="627"/>
      <c r="Q35" s="628" t="str">
        <f>IF(Q34&gt;0,SUM(Q26:T29)/(Q19-SUM(Q22:T25)),"")</f>
        <v/>
      </c>
      <c r="R35" s="624"/>
      <c r="S35" s="624"/>
      <c r="T35" s="629"/>
      <c r="U35" s="308" t="s">
        <v>58</v>
      </c>
      <c r="V35" s="308"/>
      <c r="W35" s="309"/>
      <c r="X35" s="312" t="s">
        <v>14</v>
      </c>
      <c r="Y35" s="312"/>
      <c r="Z35" s="312"/>
      <c r="AA35" s="313" t="s">
        <v>171</v>
      </c>
      <c r="AB35" s="314"/>
      <c r="AC35" s="314"/>
      <c r="AD35" s="314"/>
      <c r="AE35" s="314"/>
      <c r="AF35" s="314"/>
      <c r="AG35" s="314"/>
      <c r="AH35" s="314"/>
      <c r="AI35" s="314"/>
      <c r="AJ35" s="314"/>
      <c r="AK35" s="314"/>
      <c r="AL35" s="314"/>
      <c r="AM35" s="314"/>
      <c r="AN35" s="315"/>
      <c r="AO35" s="98" t="str">
        <f>IF(OR(AA35="",AA35=AQ21),$NG$1,$AR$1)</f>
        <v>NG</v>
      </c>
      <c r="AP35" s="3" t="s">
        <v>192</v>
      </c>
      <c r="AQ35" s="10" t="s">
        <v>55</v>
      </c>
    </row>
    <row r="36" spans="1:44" ht="14.25" thickBot="1">
      <c r="A36" s="13" t="s">
        <v>60</v>
      </c>
      <c r="B36" s="98" t="str">
        <f>IF(K36="",$NG$1,$AR$1)</f>
        <v>NG</v>
      </c>
      <c r="C36" s="316" t="s">
        <v>61</v>
      </c>
      <c r="D36" s="317"/>
      <c r="E36" s="317"/>
      <c r="F36" s="317"/>
      <c r="G36" s="317"/>
      <c r="H36" s="317"/>
      <c r="I36" s="317"/>
      <c r="J36" s="14" t="s">
        <v>57</v>
      </c>
      <c r="K36" s="630"/>
      <c r="L36" s="631"/>
      <c r="M36" s="631"/>
      <c r="N36" s="635"/>
      <c r="O36" s="631"/>
      <c r="P36" s="631"/>
      <c r="Q36" s="635"/>
      <c r="R36" s="631"/>
      <c r="S36" s="631"/>
      <c r="T36" s="636"/>
      <c r="U36" s="310"/>
      <c r="V36" s="310"/>
      <c r="W36" s="311"/>
      <c r="X36" s="322" t="s">
        <v>62</v>
      </c>
      <c r="Y36" s="322"/>
      <c r="Z36" s="322"/>
      <c r="AA36" s="323" t="s">
        <v>171</v>
      </c>
      <c r="AB36" s="324"/>
      <c r="AC36" s="324"/>
      <c r="AD36" s="324"/>
      <c r="AE36" s="324"/>
      <c r="AF36" s="324"/>
      <c r="AG36" s="324"/>
      <c r="AH36" s="324"/>
      <c r="AI36" s="324"/>
      <c r="AJ36" s="324"/>
      <c r="AK36" s="324"/>
      <c r="AL36" s="324"/>
      <c r="AM36" s="324"/>
      <c r="AN36" s="325"/>
      <c r="AO36" s="98" t="str">
        <f>IF(OR(AA36="",AA36=AQ28),$NG$1,$AR$1)</f>
        <v>NG</v>
      </c>
      <c r="AP36" s="3" t="s">
        <v>193</v>
      </c>
      <c r="AQ36" s="10" t="s">
        <v>59</v>
      </c>
    </row>
    <row r="37" spans="1:44" ht="14.25" thickTop="1">
      <c r="A37" s="13" t="s">
        <v>64</v>
      </c>
      <c r="B37" s="98" t="str">
        <f>IF(G37="",$NG$1,$AR$1)</f>
        <v>－</v>
      </c>
      <c r="C37" s="333" t="s">
        <v>65</v>
      </c>
      <c r="D37" s="205"/>
      <c r="E37" s="250" t="s">
        <v>5</v>
      </c>
      <c r="F37" s="349"/>
      <c r="G37" s="250" t="s">
        <v>199</v>
      </c>
      <c r="H37" s="251"/>
      <c r="I37" s="251"/>
      <c r="J37" s="349"/>
      <c r="K37" s="250" t="s">
        <v>66</v>
      </c>
      <c r="L37" s="251"/>
      <c r="M37" s="350"/>
      <c r="N37" s="208"/>
      <c r="O37" s="208"/>
      <c r="P37" s="208"/>
      <c r="Q37" s="208"/>
      <c r="R37" s="208"/>
      <c r="S37" s="209"/>
      <c r="T37" s="211" t="s">
        <v>67</v>
      </c>
      <c r="U37" s="251"/>
      <c r="V37" s="349"/>
      <c r="W37" s="632"/>
      <c r="X37" s="633"/>
      <c r="Y37" s="633"/>
      <c r="Z37" s="633"/>
      <c r="AA37" s="634"/>
      <c r="AB37" s="16" t="s">
        <v>68</v>
      </c>
      <c r="AC37" s="17" t="s">
        <v>69</v>
      </c>
      <c r="AD37" s="17"/>
      <c r="AE37" s="16" t="s">
        <v>70</v>
      </c>
      <c r="AF37" s="17" t="s">
        <v>71</v>
      </c>
      <c r="AG37" s="17"/>
      <c r="AH37" s="16" t="s">
        <v>70</v>
      </c>
      <c r="AI37" s="17" t="s">
        <v>72</v>
      </c>
      <c r="AJ37" s="17"/>
      <c r="AK37" s="16" t="s">
        <v>70</v>
      </c>
      <c r="AL37" s="17" t="s">
        <v>73</v>
      </c>
      <c r="AM37" s="17"/>
      <c r="AN37" s="18"/>
      <c r="AO37" s="98" t="str">
        <f>IF(W37="",$NG$1,$AR$1)</f>
        <v>NG</v>
      </c>
      <c r="AP37" s="3" t="s">
        <v>74</v>
      </c>
      <c r="AQ37" s="10" t="s">
        <v>63</v>
      </c>
    </row>
    <row r="38" spans="1:44">
      <c r="A38" s="13" t="s">
        <v>76</v>
      </c>
      <c r="B38" s="98" t="str">
        <f>IF(M37="",$NG$1,$AR$1)</f>
        <v>NG</v>
      </c>
      <c r="C38" s="163"/>
      <c r="D38" s="161"/>
      <c r="E38" s="290" t="s">
        <v>77</v>
      </c>
      <c r="F38" s="291"/>
      <c r="G38" s="291"/>
      <c r="H38" s="292"/>
      <c r="I38" s="290" t="s">
        <v>78</v>
      </c>
      <c r="J38" s="291"/>
      <c r="K38" s="291"/>
      <c r="L38" s="291"/>
      <c r="M38" s="291"/>
      <c r="N38" s="292"/>
      <c r="O38" s="290" t="s">
        <v>79</v>
      </c>
      <c r="P38" s="291"/>
      <c r="Q38" s="291"/>
      <c r="R38" s="291"/>
      <c r="S38" s="291"/>
      <c r="T38" s="292"/>
      <c r="U38" s="290" t="s">
        <v>80</v>
      </c>
      <c r="V38" s="291"/>
      <c r="W38" s="291"/>
      <c r="X38" s="291"/>
      <c r="Y38" s="291"/>
      <c r="Z38" s="292"/>
      <c r="AA38" s="290" t="s">
        <v>81</v>
      </c>
      <c r="AB38" s="291"/>
      <c r="AC38" s="291"/>
      <c r="AD38" s="291"/>
      <c r="AE38" s="291"/>
      <c r="AF38" s="291"/>
      <c r="AG38" s="291"/>
      <c r="AH38" s="291"/>
      <c r="AI38" s="291"/>
      <c r="AJ38" s="291"/>
      <c r="AK38" s="291"/>
      <c r="AL38" s="291"/>
      <c r="AM38" s="291"/>
      <c r="AN38" s="292"/>
      <c r="AO38" s="98" t="str">
        <f>IF(COUNTIFS(AB37,"（■")+COUNTIFS(AE37:AN37,"■")=1,$AR$1,$NG$1)</f>
        <v>NG</v>
      </c>
      <c r="AP38" s="3" t="s">
        <v>82</v>
      </c>
      <c r="AQ38" s="10" t="s">
        <v>75</v>
      </c>
    </row>
    <row r="39" spans="1:44">
      <c r="A39" s="13" t="s">
        <v>83</v>
      </c>
      <c r="B39" s="98" t="str">
        <f>IF(E39="",$NG$1,$AR$1)</f>
        <v>NG</v>
      </c>
      <c r="C39" s="163"/>
      <c r="D39" s="161"/>
      <c r="E39" s="293"/>
      <c r="F39" s="294"/>
      <c r="G39" s="294"/>
      <c r="H39" s="295"/>
      <c r="I39" s="20"/>
      <c r="J39" s="21"/>
      <c r="K39" s="296"/>
      <c r="L39" s="296"/>
      <c r="M39" s="296"/>
      <c r="N39" s="22"/>
      <c r="O39" s="23" t="s">
        <v>70</v>
      </c>
      <c r="P39" s="21" t="s">
        <v>84</v>
      </c>
      <c r="R39" s="24" t="s">
        <v>70</v>
      </c>
      <c r="S39" s="30" t="s">
        <v>85</v>
      </c>
      <c r="T39" s="25"/>
      <c r="U39" s="26"/>
      <c r="V39" s="26" t="s">
        <v>86</v>
      </c>
      <c r="W39" s="297"/>
      <c r="X39" s="297"/>
      <c r="Y39" s="21" t="s">
        <v>87</v>
      </c>
      <c r="Z39" s="21"/>
      <c r="AA39" s="27" t="s">
        <v>70</v>
      </c>
      <c r="AB39" s="21" t="s">
        <v>88</v>
      </c>
      <c r="AC39" s="28"/>
      <c r="AD39" s="29" t="s">
        <v>70</v>
      </c>
      <c r="AE39" s="21" t="s">
        <v>89</v>
      </c>
      <c r="AF39" s="30"/>
      <c r="AG39" s="29" t="s">
        <v>70</v>
      </c>
      <c r="AH39" s="21" t="s">
        <v>90</v>
      </c>
      <c r="AI39" s="30"/>
      <c r="AJ39" s="29" t="s">
        <v>70</v>
      </c>
      <c r="AK39" s="21" t="s">
        <v>91</v>
      </c>
      <c r="AL39" s="34"/>
      <c r="AM39" s="34"/>
      <c r="AN39" s="31"/>
      <c r="AO39" s="98" t="str">
        <f>IF(W39="",$NG$1,$AR$1)</f>
        <v>NG</v>
      </c>
      <c r="AP39" s="3" t="s">
        <v>92</v>
      </c>
      <c r="AQ39" s="10"/>
    </row>
    <row r="40" spans="1:44">
      <c r="A40" s="13" t="s">
        <v>94</v>
      </c>
      <c r="B40" s="98" t="str">
        <f>IF(K40="",$NG$1,$AR$1)</f>
        <v>NG</v>
      </c>
      <c r="C40" s="163"/>
      <c r="D40" s="161"/>
      <c r="E40" s="173"/>
      <c r="F40" s="174"/>
      <c r="G40" s="174"/>
      <c r="H40" s="175"/>
      <c r="I40" s="20"/>
      <c r="J40" s="21"/>
      <c r="K40" s="296"/>
      <c r="L40" s="296"/>
      <c r="M40" s="296"/>
      <c r="N40" s="22" t="s">
        <v>95</v>
      </c>
      <c r="O40" s="23" t="s">
        <v>70</v>
      </c>
      <c r="P40" s="21" t="s">
        <v>96</v>
      </c>
      <c r="R40" s="24"/>
      <c r="S40" s="21"/>
      <c r="T40" s="25"/>
      <c r="U40" s="26"/>
      <c r="V40" s="32"/>
      <c r="X40" s="32"/>
      <c r="Y40" s="24" t="s">
        <v>97</v>
      </c>
      <c r="Z40" s="21"/>
      <c r="AA40" s="23" t="s">
        <v>70</v>
      </c>
      <c r="AB40" s="32" t="s">
        <v>98</v>
      </c>
      <c r="AC40" s="32"/>
      <c r="AD40" s="32"/>
      <c r="AE40" s="32"/>
      <c r="AF40" s="33" t="s">
        <v>70</v>
      </c>
      <c r="AG40" s="34" t="s">
        <v>99</v>
      </c>
      <c r="AH40" s="34"/>
      <c r="AI40" s="188"/>
      <c r="AJ40" s="188"/>
      <c r="AK40" s="188"/>
      <c r="AL40" s="188"/>
      <c r="AM40" s="188"/>
      <c r="AN40" s="22" t="s">
        <v>100</v>
      </c>
      <c r="AO40" s="97"/>
      <c r="AQ40" s="10" t="s">
        <v>93</v>
      </c>
    </row>
    <row r="41" spans="1:44" ht="14.25" thickBot="1">
      <c r="A41" s="13" t="s">
        <v>102</v>
      </c>
      <c r="B41" s="98" t="str">
        <f>IF(K41="",$NG$1,$AR$1)</f>
        <v>NG</v>
      </c>
      <c r="C41" s="334"/>
      <c r="D41" s="259"/>
      <c r="E41" s="176"/>
      <c r="F41" s="177"/>
      <c r="G41" s="177"/>
      <c r="H41" s="178"/>
      <c r="I41" s="328" t="s">
        <v>103</v>
      </c>
      <c r="J41" s="328"/>
      <c r="K41" s="329"/>
      <c r="L41" s="329"/>
      <c r="M41" s="329"/>
      <c r="N41" s="35" t="s">
        <v>104</v>
      </c>
      <c r="O41" s="36" t="s">
        <v>70</v>
      </c>
      <c r="P41" s="330" t="s">
        <v>105</v>
      </c>
      <c r="Q41" s="330"/>
      <c r="R41" s="330"/>
      <c r="S41" s="330"/>
      <c r="T41" s="331"/>
      <c r="U41" s="37"/>
      <c r="V41" s="37"/>
      <c r="W41" s="37"/>
      <c r="X41" s="37"/>
      <c r="Y41" s="38" t="s">
        <v>106</v>
      </c>
      <c r="Z41" s="14"/>
      <c r="AA41" s="36" t="s">
        <v>70</v>
      </c>
      <c r="AB41" s="332" t="s">
        <v>108</v>
      </c>
      <c r="AC41" s="332"/>
      <c r="AD41" s="332"/>
      <c r="AE41" s="39"/>
      <c r="AF41" s="39" t="s">
        <v>109</v>
      </c>
      <c r="AG41" s="38"/>
      <c r="AH41" s="39"/>
      <c r="AI41" s="39"/>
      <c r="AJ41" s="39"/>
      <c r="AK41" s="40" t="s">
        <v>110</v>
      </c>
      <c r="AL41" s="40"/>
      <c r="AM41" s="40"/>
      <c r="AN41" s="41"/>
      <c r="AO41" s="98" t="str">
        <f>IF(Z41="",$NG$1,$AR$1)</f>
        <v>NG</v>
      </c>
      <c r="AP41" s="3" t="s">
        <v>202</v>
      </c>
      <c r="AQ41" s="10" t="s">
        <v>101</v>
      </c>
    </row>
    <row r="42" spans="1:44" ht="14.25" thickTop="1">
      <c r="B42" s="98"/>
      <c r="C42" s="333" t="s">
        <v>111</v>
      </c>
      <c r="D42" s="206"/>
      <c r="E42" s="42"/>
      <c r="F42" s="336" t="s">
        <v>112</v>
      </c>
      <c r="G42" s="337"/>
      <c r="H42" s="338"/>
      <c r="I42" s="339" t="s">
        <v>113</v>
      </c>
      <c r="J42" s="340"/>
      <c r="K42" s="340"/>
      <c r="L42" s="340"/>
      <c r="M42" s="341"/>
      <c r="N42" s="336" t="s">
        <v>114</v>
      </c>
      <c r="O42" s="337"/>
      <c r="P42" s="337"/>
      <c r="Q42" s="338"/>
      <c r="R42" s="339" t="s">
        <v>115</v>
      </c>
      <c r="S42" s="340"/>
      <c r="T42" s="340"/>
      <c r="U42" s="339" t="s">
        <v>116</v>
      </c>
      <c r="V42" s="340"/>
      <c r="W42" s="341"/>
      <c r="X42" s="336" t="s">
        <v>117</v>
      </c>
      <c r="Y42" s="337"/>
      <c r="Z42" s="337"/>
      <c r="AA42" s="337"/>
      <c r="AB42" s="337"/>
      <c r="AC42" s="337"/>
      <c r="AD42" s="337"/>
      <c r="AE42" s="348"/>
      <c r="AF42" s="352" t="s">
        <v>118</v>
      </c>
      <c r="AG42" s="205"/>
      <c r="AH42" s="205"/>
      <c r="AI42" s="205"/>
      <c r="AJ42" s="205"/>
      <c r="AK42" s="205"/>
      <c r="AL42" s="205"/>
      <c r="AM42" s="205"/>
      <c r="AN42" s="206"/>
      <c r="AO42" s="97"/>
      <c r="AQ42" s="10"/>
    </row>
    <row r="43" spans="1:44">
      <c r="B43" s="98"/>
      <c r="C43" s="186"/>
      <c r="D43" s="162"/>
      <c r="E43" s="23" t="s">
        <v>120</v>
      </c>
      <c r="F43" s="353"/>
      <c r="G43" s="354"/>
      <c r="H43" s="43"/>
      <c r="I43" s="344"/>
      <c r="J43" s="345"/>
      <c r="K43" s="345"/>
      <c r="L43" s="345"/>
      <c r="M43" s="44" t="s">
        <v>95</v>
      </c>
      <c r="N43" s="355"/>
      <c r="O43" s="296"/>
      <c r="P43" s="296"/>
      <c r="Q43" s="45" t="s">
        <v>95</v>
      </c>
      <c r="R43" s="356"/>
      <c r="S43" s="357"/>
      <c r="T43" s="46" t="s">
        <v>121</v>
      </c>
      <c r="U43" s="356"/>
      <c r="V43" s="357"/>
      <c r="W43" s="47" t="s">
        <v>121</v>
      </c>
      <c r="X43" s="358"/>
      <c r="Y43" s="359"/>
      <c r="Z43" s="359"/>
      <c r="AA43" s="359"/>
      <c r="AB43" s="359"/>
      <c r="AC43" s="359"/>
      <c r="AD43" s="359"/>
      <c r="AE43" s="359"/>
      <c r="AF43" s="48"/>
      <c r="AG43" s="360" t="s">
        <v>122</v>
      </c>
      <c r="AH43" s="360"/>
      <c r="AI43" s="360"/>
      <c r="AJ43" s="30"/>
      <c r="AK43" s="30" t="s">
        <v>123</v>
      </c>
      <c r="AL43" s="30"/>
      <c r="AM43" s="30"/>
      <c r="AN43" s="31"/>
      <c r="AO43" s="97"/>
      <c r="AQ43" s="10" t="s">
        <v>119</v>
      </c>
    </row>
    <row r="44" spans="1:44">
      <c r="B44" s="98"/>
      <c r="C44" s="163"/>
      <c r="D44" s="162"/>
      <c r="E44" s="49" t="s">
        <v>125</v>
      </c>
      <c r="F44" s="342"/>
      <c r="G44" s="343"/>
      <c r="H44" s="43"/>
      <c r="I44" s="344"/>
      <c r="J44" s="345"/>
      <c r="K44" s="345"/>
      <c r="L44" s="345"/>
      <c r="M44" s="50" t="s">
        <v>95</v>
      </c>
      <c r="N44" s="344"/>
      <c r="O44" s="345"/>
      <c r="P44" s="345"/>
      <c r="Q44" s="43" t="s">
        <v>95</v>
      </c>
      <c r="R44" s="346"/>
      <c r="S44" s="347"/>
      <c r="T44" s="51" t="s">
        <v>121</v>
      </c>
      <c r="U44" s="346"/>
      <c r="V44" s="347"/>
      <c r="W44" s="52" t="s">
        <v>121</v>
      </c>
      <c r="X44" s="368"/>
      <c r="Y44" s="369"/>
      <c r="Z44" s="369"/>
      <c r="AA44" s="369"/>
      <c r="AB44" s="369"/>
      <c r="AC44" s="369"/>
      <c r="AD44" s="369"/>
      <c r="AE44" s="369"/>
      <c r="AF44" s="53"/>
      <c r="AG44" s="21" t="s">
        <v>126</v>
      </c>
      <c r="AH44" s="21"/>
      <c r="AI44" s="21"/>
      <c r="AJ44" s="21"/>
      <c r="AK44" s="21" t="s">
        <v>121</v>
      </c>
      <c r="AL44" s="21"/>
      <c r="AM44" s="21"/>
      <c r="AN44" s="22"/>
      <c r="AO44" s="97"/>
      <c r="AQ44" s="10" t="s">
        <v>124</v>
      </c>
    </row>
    <row r="45" spans="1:44">
      <c r="B45" s="98"/>
      <c r="C45" s="163"/>
      <c r="D45" s="162"/>
      <c r="E45" s="49" t="s">
        <v>128</v>
      </c>
      <c r="F45" s="342"/>
      <c r="G45" s="343"/>
      <c r="H45" s="43"/>
      <c r="I45" s="344"/>
      <c r="J45" s="345"/>
      <c r="K45" s="345"/>
      <c r="L45" s="345"/>
      <c r="M45" s="50" t="s">
        <v>95</v>
      </c>
      <c r="N45" s="344"/>
      <c r="O45" s="345"/>
      <c r="P45" s="345"/>
      <c r="Q45" s="43" t="s">
        <v>95</v>
      </c>
      <c r="R45" s="346"/>
      <c r="S45" s="347"/>
      <c r="T45" s="51" t="s">
        <v>121</v>
      </c>
      <c r="U45" s="346"/>
      <c r="V45" s="347"/>
      <c r="W45" s="52" t="s">
        <v>121</v>
      </c>
      <c r="X45" s="368"/>
      <c r="Y45" s="369"/>
      <c r="Z45" s="369"/>
      <c r="AA45" s="369"/>
      <c r="AB45" s="369"/>
      <c r="AC45" s="369"/>
      <c r="AD45" s="369"/>
      <c r="AE45" s="369"/>
      <c r="AF45" s="54"/>
      <c r="AG45" s="21"/>
      <c r="AH45" s="21"/>
      <c r="AI45" s="21"/>
      <c r="AJ45" s="21"/>
      <c r="AK45" s="21"/>
      <c r="AL45" s="21"/>
      <c r="AM45" s="21"/>
      <c r="AN45" s="22"/>
      <c r="AO45" s="97"/>
      <c r="AQ45" s="10" t="s">
        <v>127</v>
      </c>
    </row>
    <row r="46" spans="1:44" ht="14.25" thickBot="1">
      <c r="B46" s="98"/>
      <c r="C46" s="334"/>
      <c r="D46" s="335"/>
      <c r="E46" s="36" t="s">
        <v>130</v>
      </c>
      <c r="F46" s="361"/>
      <c r="G46" s="362"/>
      <c r="H46" s="55"/>
      <c r="I46" s="363"/>
      <c r="J46" s="364"/>
      <c r="K46" s="364"/>
      <c r="L46" s="364"/>
      <c r="M46" s="56" t="s">
        <v>95</v>
      </c>
      <c r="N46" s="363"/>
      <c r="O46" s="364"/>
      <c r="P46" s="364"/>
      <c r="Q46" s="57" t="s">
        <v>95</v>
      </c>
      <c r="R46" s="365"/>
      <c r="S46" s="366"/>
      <c r="T46" s="58" t="s">
        <v>121</v>
      </c>
      <c r="U46" s="365"/>
      <c r="V46" s="366"/>
      <c r="W46" s="59" t="s">
        <v>121</v>
      </c>
      <c r="X46" s="367"/>
      <c r="Y46" s="330"/>
      <c r="Z46" s="330"/>
      <c r="AA46" s="330"/>
      <c r="AB46" s="330"/>
      <c r="AC46" s="330"/>
      <c r="AD46" s="330"/>
      <c r="AE46" s="330"/>
      <c r="AF46" s="60"/>
      <c r="AG46" s="39"/>
      <c r="AH46" s="39"/>
      <c r="AI46" s="39"/>
      <c r="AJ46" s="39"/>
      <c r="AK46" s="39"/>
      <c r="AL46" s="39"/>
      <c r="AM46" s="39"/>
      <c r="AN46" s="41"/>
      <c r="AO46" s="97"/>
      <c r="AQ46" s="10" t="s">
        <v>129</v>
      </c>
    </row>
    <row r="47" spans="1:44" ht="11.25" customHeight="1" thickTop="1">
      <c r="B47" s="98"/>
      <c r="C47" s="93" t="s">
        <v>131</v>
      </c>
      <c r="D47" s="21"/>
      <c r="E47" s="21"/>
      <c r="F47" s="21"/>
      <c r="G47" s="21"/>
      <c r="H47" s="21"/>
      <c r="I47" s="21"/>
      <c r="J47" s="21"/>
      <c r="K47" s="422" t="str">
        <f>IF(K$34=K$19,$AR$1,$NG$1)</f>
        <v>－</v>
      </c>
      <c r="L47" s="422"/>
      <c r="M47" s="422"/>
      <c r="N47" s="422" t="str">
        <f>IF(N$34=N$19,$AR$1,$NG$1)</f>
        <v>－</v>
      </c>
      <c r="O47" s="422"/>
      <c r="P47" s="422"/>
      <c r="Q47" s="422" t="str">
        <f>IF(Q$34=Q$19,$AR$1,$NG$1)</f>
        <v>－</v>
      </c>
      <c r="R47" s="422"/>
      <c r="S47" s="422"/>
      <c r="T47" s="422"/>
      <c r="U47" s="422" t="str">
        <f>IF(U$34=U$19,$AR$1,$NG$1)</f>
        <v>－</v>
      </c>
      <c r="V47" s="422"/>
      <c r="W47" s="422"/>
      <c r="X47" s="422"/>
      <c r="Y47" s="422" t="str">
        <f>IF(Y$34=Y$19,$AR$1,$NG$1)</f>
        <v>－</v>
      </c>
      <c r="Z47" s="422"/>
      <c r="AA47" s="422"/>
      <c r="AB47" s="422"/>
      <c r="AC47" s="422" t="str">
        <f>IF(AC$34=AC$19,$AR$1,$NG$1)</f>
        <v>－</v>
      </c>
      <c r="AD47" s="422"/>
      <c r="AE47" s="422"/>
      <c r="AF47" s="422"/>
      <c r="AG47" s="422" t="str">
        <f>IF(AG$34=AG$19,$AR$1,$NG$1)</f>
        <v>－</v>
      </c>
      <c r="AH47" s="422"/>
      <c r="AI47" s="422"/>
      <c r="AJ47" s="422"/>
      <c r="AK47" s="423" t="str">
        <f>IF(AK$34=AK$19,$AR$1,$NG$1)</f>
        <v>－</v>
      </c>
      <c r="AL47" s="423"/>
      <c r="AM47" s="423"/>
      <c r="AN47" s="424"/>
      <c r="AO47" s="97"/>
      <c r="AQ47" s="10"/>
      <c r="AR47" s="3" t="s">
        <v>183</v>
      </c>
    </row>
    <row r="48" spans="1:44">
      <c r="B48" s="98" t="str">
        <f>IF(H48="",$NG$1,$AR$1)</f>
        <v>NG</v>
      </c>
      <c r="C48" s="61"/>
      <c r="D48" s="619" t="s">
        <v>190</v>
      </c>
      <c r="E48" s="619"/>
      <c r="F48" s="619"/>
      <c r="G48" s="619"/>
      <c r="H48" s="373"/>
      <c r="I48" s="373"/>
      <c r="J48" s="373"/>
      <c r="N48" s="65"/>
      <c r="R48" s="21"/>
      <c r="S48" s="21"/>
      <c r="T48" s="21"/>
      <c r="U48" s="21"/>
      <c r="V48" s="21"/>
      <c r="W48" s="21"/>
      <c r="X48" s="21"/>
      <c r="Y48" s="21"/>
      <c r="Z48" s="21"/>
      <c r="AA48" s="21"/>
      <c r="AB48" s="21"/>
      <c r="AC48" s="21"/>
      <c r="AD48" s="21"/>
      <c r="AE48" s="21"/>
      <c r="AF48" s="21"/>
      <c r="AG48" s="106"/>
      <c r="AH48" s="106"/>
      <c r="AI48" s="106"/>
      <c r="AJ48" s="106"/>
      <c r="AK48" s="106"/>
      <c r="AL48" s="106"/>
      <c r="AM48" s="106"/>
      <c r="AN48" s="107"/>
      <c r="AO48" s="97"/>
      <c r="AQ48" s="10" t="s">
        <v>132</v>
      </c>
      <c r="AR48" s="3" t="s">
        <v>184</v>
      </c>
    </row>
    <row r="49" spans="2:44">
      <c r="B49" s="98"/>
      <c r="C49" s="61"/>
      <c r="D49" s="86"/>
      <c r="E49" s="86"/>
      <c r="F49" s="86"/>
      <c r="G49" s="86"/>
      <c r="H49" s="86"/>
      <c r="I49" s="86"/>
      <c r="J49" s="86"/>
      <c r="K49" s="65"/>
      <c r="N49" s="65"/>
      <c r="R49" s="21"/>
      <c r="S49" s="21"/>
      <c r="T49" s="21"/>
      <c r="U49" s="21"/>
      <c r="V49" s="21"/>
      <c r="W49" s="21"/>
      <c r="X49" s="21"/>
      <c r="Y49" s="21"/>
      <c r="Z49" s="21"/>
      <c r="AA49" s="21"/>
      <c r="AB49" s="21"/>
      <c r="AC49" s="21"/>
      <c r="AD49" s="21"/>
      <c r="AE49" s="21"/>
      <c r="AF49" s="21"/>
      <c r="AG49" s="21"/>
      <c r="AH49" s="21"/>
      <c r="AI49" s="21"/>
      <c r="AJ49" s="21"/>
      <c r="AK49" s="21"/>
      <c r="AL49" s="21"/>
      <c r="AM49" s="21"/>
      <c r="AN49" s="22"/>
      <c r="AO49" s="97"/>
      <c r="AR49" s="3" t="s">
        <v>185</v>
      </c>
    </row>
    <row r="50" spans="2:44">
      <c r="B50" s="98"/>
      <c r="C50" s="61"/>
      <c r="E50" s="66"/>
      <c r="F50" s="78"/>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3"/>
      <c r="AO50" s="97"/>
    </row>
    <row r="51" spans="2:44">
      <c r="B51" s="98"/>
      <c r="C51" s="67"/>
      <c r="D51" s="68"/>
      <c r="E51" s="69"/>
      <c r="F51" s="69"/>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5"/>
      <c r="AO51" s="99"/>
    </row>
    <row r="52" spans="2:44">
      <c r="AC52" s="188"/>
      <c r="AD52" s="188"/>
      <c r="AE52" s="188"/>
      <c r="AF52" s="188"/>
      <c r="AG52" s="188"/>
      <c r="AH52" s="188"/>
      <c r="AI52" s="188"/>
      <c r="AJ52" s="188"/>
      <c r="AK52" s="188"/>
      <c r="AL52" s="188"/>
      <c r="AM52" s="188"/>
      <c r="AN52" s="188"/>
    </row>
    <row r="53" spans="2:44">
      <c r="C53" s="2" t="s">
        <v>117</v>
      </c>
    </row>
    <row r="54" spans="2:44">
      <c r="D54" s="2" t="s">
        <v>136</v>
      </c>
    </row>
    <row r="55" spans="2:44">
      <c r="D55" s="2" t="s">
        <v>137</v>
      </c>
    </row>
    <row r="56" spans="2:44">
      <c r="D56" s="2" t="s">
        <v>138</v>
      </c>
    </row>
    <row r="57" spans="2:44">
      <c r="D57" s="2" t="s">
        <v>139</v>
      </c>
    </row>
    <row r="58" spans="2:44">
      <c r="D58" s="104" t="s">
        <v>140</v>
      </c>
    </row>
    <row r="60" spans="2:44">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row>
    <row r="61" spans="2:44">
      <c r="N61" s="382"/>
      <c r="O61" s="382"/>
      <c r="P61" s="382"/>
      <c r="Q61" s="382"/>
      <c r="R61" s="382"/>
      <c r="S61" s="382"/>
    </row>
    <row r="71" spans="3:40" ht="14.25">
      <c r="K71" s="379" t="s">
        <v>141</v>
      </c>
      <c r="L71" s="379"/>
      <c r="M71" s="379"/>
    </row>
    <row r="72" spans="3:40">
      <c r="C72" s="380" t="s">
        <v>142</v>
      </c>
      <c r="D72" s="380"/>
      <c r="E72" s="380"/>
      <c r="F72" s="380"/>
      <c r="G72" s="15"/>
      <c r="H72" s="15"/>
      <c r="I72" s="15"/>
      <c r="J72" s="15"/>
      <c r="K72" s="381" t="s">
        <v>28</v>
      </c>
      <c r="L72" s="381"/>
      <c r="M72" s="381"/>
      <c r="N72" s="381" t="s">
        <v>14</v>
      </c>
      <c r="O72" s="381"/>
      <c r="P72" s="381"/>
      <c r="Q72" s="381" t="s">
        <v>15</v>
      </c>
      <c r="R72" s="381"/>
      <c r="S72" s="381"/>
      <c r="T72" s="381"/>
      <c r="U72" s="381" t="s">
        <v>16</v>
      </c>
      <c r="V72" s="381"/>
      <c r="W72" s="381"/>
      <c r="X72" s="381"/>
      <c r="Y72" s="381" t="s">
        <v>17</v>
      </c>
      <c r="Z72" s="381"/>
      <c r="AA72" s="381"/>
      <c r="AB72" s="381"/>
      <c r="AC72" s="381" t="s">
        <v>18</v>
      </c>
      <c r="AD72" s="381"/>
      <c r="AE72" s="381"/>
      <c r="AF72" s="381"/>
      <c r="AG72" s="383">
        <f>AG11</f>
        <v>0</v>
      </c>
      <c r="AH72" s="383"/>
      <c r="AI72" s="384" t="s">
        <v>19</v>
      </c>
      <c r="AJ72" s="384"/>
      <c r="AK72" s="385" t="str">
        <f>AK11</f>
        <v/>
      </c>
      <c r="AL72" s="386"/>
      <c r="AM72" s="387" t="s">
        <v>20</v>
      </c>
      <c r="AN72" s="388"/>
    </row>
    <row r="73" spans="3:40">
      <c r="C73" s="390" t="s">
        <v>143</v>
      </c>
      <c r="D73" s="390"/>
      <c r="E73" s="390"/>
      <c r="F73" s="390"/>
      <c r="G73" s="15"/>
      <c r="H73" s="15"/>
      <c r="I73" s="15"/>
      <c r="J73" s="15"/>
      <c r="K73" s="389">
        <f>SUMIF($C$12:$D$18,$C73,$K$12:$M$18)</f>
        <v>0</v>
      </c>
      <c r="L73" s="389"/>
      <c r="M73" s="389"/>
      <c r="N73" s="389">
        <f>SUMIF($C$12:$D$18,$C73,$N$12:$P$18)</f>
        <v>0</v>
      </c>
      <c r="O73" s="389"/>
      <c r="P73" s="389"/>
      <c r="Q73" s="389">
        <f t="shared" ref="Q73:Q81" si="5">SUMIF($C$12:$D$18,$C73,$Q$12:$T$18)</f>
        <v>0</v>
      </c>
      <c r="R73" s="389"/>
      <c r="S73" s="389"/>
      <c r="T73" s="389"/>
      <c r="U73" s="389">
        <f>SUMIF($C$12:$D$18,$C73,$U$12:$X$18)</f>
        <v>0</v>
      </c>
      <c r="V73" s="389"/>
      <c r="W73" s="389"/>
      <c r="X73" s="389"/>
      <c r="Y73" s="389">
        <f t="shared" ref="Y73:Y81" si="6">SUMIF($C$12:$D$18,$C73,$Y$12:$AB$18)</f>
        <v>0</v>
      </c>
      <c r="Z73" s="389"/>
      <c r="AA73" s="389"/>
      <c r="AB73" s="389"/>
      <c r="AC73" s="389">
        <f t="shared" ref="AC73:AC81" si="7">SUMIF($C$12:$D$18,$C73,$AC$12:$AF$18)</f>
        <v>0</v>
      </c>
      <c r="AD73" s="389"/>
      <c r="AE73" s="389"/>
      <c r="AF73" s="389"/>
      <c r="AG73" s="389">
        <f t="shared" ref="AG73:AG81" si="8">SUMIF($C$12:$D$18,$C73,$AG$12:$AJ$18)</f>
        <v>0</v>
      </c>
      <c r="AH73" s="389"/>
      <c r="AI73" s="389"/>
      <c r="AJ73" s="389"/>
      <c r="AK73" s="389">
        <f t="shared" ref="AK73:AK81" si="9">SUMIF($C$12:$D$18,$C73,$AK$12:$AN$18)</f>
        <v>0</v>
      </c>
      <c r="AL73" s="389"/>
      <c r="AM73" s="389"/>
      <c r="AN73" s="389"/>
    </row>
    <row r="74" spans="3:40">
      <c r="C74" s="390" t="s">
        <v>144</v>
      </c>
      <c r="D74" s="390"/>
      <c r="E74" s="390"/>
      <c r="F74" s="390"/>
      <c r="G74" s="15"/>
      <c r="H74" s="15"/>
      <c r="I74" s="15"/>
      <c r="J74" s="15"/>
      <c r="K74" s="389">
        <f t="shared" ref="K74:K80" si="10">SUMIF($C$12:$D$18,$C74,$K$12:$M$18)</f>
        <v>0</v>
      </c>
      <c r="L74" s="389"/>
      <c r="M74" s="389"/>
      <c r="N74" s="389">
        <f>SUMIF($C$12:$D$18,$C74,$N$12:$P$18)</f>
        <v>0</v>
      </c>
      <c r="O74" s="389"/>
      <c r="P74" s="389"/>
      <c r="Q74" s="389">
        <f t="shared" si="5"/>
        <v>0</v>
      </c>
      <c r="R74" s="389"/>
      <c r="S74" s="389"/>
      <c r="T74" s="389"/>
      <c r="U74" s="389">
        <f t="shared" ref="U74:U81" si="11">SUMIF($C$12:$D$18,$C74,$U$12:$X$18)</f>
        <v>0</v>
      </c>
      <c r="V74" s="389"/>
      <c r="W74" s="389"/>
      <c r="X74" s="389"/>
      <c r="Y74" s="389">
        <f t="shared" si="6"/>
        <v>0</v>
      </c>
      <c r="Z74" s="389"/>
      <c r="AA74" s="389"/>
      <c r="AB74" s="389"/>
      <c r="AC74" s="389">
        <f t="shared" si="7"/>
        <v>0</v>
      </c>
      <c r="AD74" s="389"/>
      <c r="AE74" s="389"/>
      <c r="AF74" s="389"/>
      <c r="AG74" s="389">
        <f t="shared" si="8"/>
        <v>0</v>
      </c>
      <c r="AH74" s="389"/>
      <c r="AI74" s="389"/>
      <c r="AJ74" s="389"/>
      <c r="AK74" s="389">
        <f t="shared" si="9"/>
        <v>0</v>
      </c>
      <c r="AL74" s="389"/>
      <c r="AM74" s="389"/>
      <c r="AN74" s="389"/>
    </row>
    <row r="75" spans="3:40">
      <c r="C75" s="390" t="s">
        <v>145</v>
      </c>
      <c r="D75" s="390"/>
      <c r="E75" s="390"/>
      <c r="F75" s="390"/>
      <c r="G75" s="15"/>
      <c r="H75" s="15"/>
      <c r="I75" s="15"/>
      <c r="J75" s="15"/>
      <c r="K75" s="389">
        <f t="shared" si="10"/>
        <v>0</v>
      </c>
      <c r="L75" s="389"/>
      <c r="M75" s="389"/>
      <c r="N75" s="389">
        <f t="shared" ref="N75:N78" si="12">SUMIF($C$12:$D$18,$C75,$N$12:$P$18)</f>
        <v>0</v>
      </c>
      <c r="O75" s="389"/>
      <c r="P75" s="389"/>
      <c r="Q75" s="389">
        <f t="shared" si="5"/>
        <v>0</v>
      </c>
      <c r="R75" s="389"/>
      <c r="S75" s="389"/>
      <c r="T75" s="389"/>
      <c r="U75" s="389">
        <f t="shared" si="11"/>
        <v>0</v>
      </c>
      <c r="V75" s="389"/>
      <c r="W75" s="389"/>
      <c r="X75" s="389"/>
      <c r="Y75" s="389">
        <f t="shared" si="6"/>
        <v>0</v>
      </c>
      <c r="Z75" s="389"/>
      <c r="AA75" s="389"/>
      <c r="AB75" s="389"/>
      <c r="AC75" s="389">
        <f t="shared" si="7"/>
        <v>0</v>
      </c>
      <c r="AD75" s="389"/>
      <c r="AE75" s="389"/>
      <c r="AF75" s="389"/>
      <c r="AG75" s="389">
        <f t="shared" si="8"/>
        <v>0</v>
      </c>
      <c r="AH75" s="389"/>
      <c r="AI75" s="389"/>
      <c r="AJ75" s="389"/>
      <c r="AK75" s="389">
        <f t="shared" si="9"/>
        <v>0</v>
      </c>
      <c r="AL75" s="389"/>
      <c r="AM75" s="389"/>
      <c r="AN75" s="389"/>
    </row>
    <row r="76" spans="3:40">
      <c r="C76" s="390" t="s">
        <v>146</v>
      </c>
      <c r="D76" s="390"/>
      <c r="E76" s="390"/>
      <c r="F76" s="390"/>
      <c r="G76" s="15"/>
      <c r="H76" s="15"/>
      <c r="I76" s="15"/>
      <c r="J76" s="15"/>
      <c r="K76" s="389">
        <f t="shared" si="10"/>
        <v>0</v>
      </c>
      <c r="L76" s="389"/>
      <c r="M76" s="389"/>
      <c r="N76" s="389">
        <f>SUMIF($C$12:$D$18,$C76,$N$12:$P$18)</f>
        <v>0</v>
      </c>
      <c r="O76" s="389"/>
      <c r="P76" s="389"/>
      <c r="Q76" s="389">
        <f t="shared" si="5"/>
        <v>0</v>
      </c>
      <c r="R76" s="389"/>
      <c r="S76" s="389"/>
      <c r="T76" s="389"/>
      <c r="U76" s="389">
        <f t="shared" si="11"/>
        <v>0</v>
      </c>
      <c r="V76" s="389"/>
      <c r="W76" s="389"/>
      <c r="X76" s="389"/>
      <c r="Y76" s="389">
        <f t="shared" si="6"/>
        <v>0</v>
      </c>
      <c r="Z76" s="389"/>
      <c r="AA76" s="389"/>
      <c r="AB76" s="389"/>
      <c r="AC76" s="389">
        <f t="shared" si="7"/>
        <v>0</v>
      </c>
      <c r="AD76" s="389"/>
      <c r="AE76" s="389"/>
      <c r="AF76" s="389"/>
      <c r="AG76" s="389">
        <f t="shared" si="8"/>
        <v>0</v>
      </c>
      <c r="AH76" s="389"/>
      <c r="AI76" s="389"/>
      <c r="AJ76" s="389"/>
      <c r="AK76" s="389">
        <f t="shared" si="9"/>
        <v>0</v>
      </c>
      <c r="AL76" s="389"/>
      <c r="AM76" s="389"/>
      <c r="AN76" s="389"/>
    </row>
    <row r="77" spans="3:40">
      <c r="C77" s="390" t="s">
        <v>147</v>
      </c>
      <c r="D77" s="390"/>
      <c r="E77" s="390"/>
      <c r="F77" s="390"/>
      <c r="G77" s="15"/>
      <c r="H77" s="15"/>
      <c r="I77" s="15"/>
      <c r="J77" s="15"/>
      <c r="K77" s="389">
        <f>SUMIF($C$12:$D$18,$C77,$K$12:$M$18)</f>
        <v>0</v>
      </c>
      <c r="L77" s="389"/>
      <c r="M77" s="389"/>
      <c r="N77" s="389">
        <f>SUMIF($C$12:$D$18,$C77,$N$12:$P$18)</f>
        <v>0</v>
      </c>
      <c r="O77" s="389"/>
      <c r="P77" s="389"/>
      <c r="Q77" s="389">
        <f t="shared" si="5"/>
        <v>0</v>
      </c>
      <c r="R77" s="389"/>
      <c r="S77" s="389"/>
      <c r="T77" s="389"/>
      <c r="U77" s="389">
        <f t="shared" si="11"/>
        <v>0</v>
      </c>
      <c r="V77" s="389"/>
      <c r="W77" s="389"/>
      <c r="X77" s="389"/>
      <c r="Y77" s="389">
        <f t="shared" si="6"/>
        <v>0</v>
      </c>
      <c r="Z77" s="389"/>
      <c r="AA77" s="389"/>
      <c r="AB77" s="389"/>
      <c r="AC77" s="389">
        <f t="shared" si="7"/>
        <v>0</v>
      </c>
      <c r="AD77" s="389"/>
      <c r="AE77" s="389"/>
      <c r="AF77" s="389"/>
      <c r="AG77" s="389">
        <f t="shared" si="8"/>
        <v>0</v>
      </c>
      <c r="AH77" s="389"/>
      <c r="AI77" s="389"/>
      <c r="AJ77" s="389"/>
      <c r="AK77" s="389">
        <f t="shared" si="9"/>
        <v>0</v>
      </c>
      <c r="AL77" s="389"/>
      <c r="AM77" s="389"/>
      <c r="AN77" s="389"/>
    </row>
    <row r="78" spans="3:40">
      <c r="C78" s="390" t="s">
        <v>148</v>
      </c>
      <c r="D78" s="390"/>
      <c r="E78" s="390"/>
      <c r="F78" s="390"/>
      <c r="G78" s="15"/>
      <c r="H78" s="15"/>
      <c r="I78" s="15"/>
      <c r="J78" s="15"/>
      <c r="K78" s="389">
        <f>SUMIF($C$12:$D$18,$C78,$K$12:$M$18)</f>
        <v>0</v>
      </c>
      <c r="L78" s="389"/>
      <c r="M78" s="389"/>
      <c r="N78" s="389">
        <f t="shared" si="12"/>
        <v>0</v>
      </c>
      <c r="O78" s="389"/>
      <c r="P78" s="389"/>
      <c r="Q78" s="389">
        <f t="shared" si="5"/>
        <v>0</v>
      </c>
      <c r="R78" s="389"/>
      <c r="S78" s="389"/>
      <c r="T78" s="389"/>
      <c r="U78" s="389">
        <f t="shared" si="11"/>
        <v>0</v>
      </c>
      <c r="V78" s="389"/>
      <c r="W78" s="389"/>
      <c r="X78" s="389"/>
      <c r="Y78" s="389">
        <f t="shared" si="6"/>
        <v>0</v>
      </c>
      <c r="Z78" s="389"/>
      <c r="AA78" s="389"/>
      <c r="AB78" s="389"/>
      <c r="AC78" s="389">
        <f t="shared" si="7"/>
        <v>0</v>
      </c>
      <c r="AD78" s="389"/>
      <c r="AE78" s="389"/>
      <c r="AF78" s="389"/>
      <c r="AG78" s="389">
        <f t="shared" si="8"/>
        <v>0</v>
      </c>
      <c r="AH78" s="389"/>
      <c r="AI78" s="389"/>
      <c r="AJ78" s="389"/>
      <c r="AK78" s="389">
        <f t="shared" si="9"/>
        <v>0</v>
      </c>
      <c r="AL78" s="389"/>
      <c r="AM78" s="389"/>
      <c r="AN78" s="389"/>
    </row>
    <row r="79" spans="3:40">
      <c r="C79" s="390" t="s">
        <v>149</v>
      </c>
      <c r="D79" s="390"/>
      <c r="E79" s="390"/>
      <c r="F79" s="390"/>
      <c r="G79" s="15"/>
      <c r="H79" s="15"/>
      <c r="I79" s="15"/>
      <c r="J79" s="15"/>
      <c r="K79" s="389">
        <f>SUMIF($C$12:$D$18,$C79,$K$12:$M$18)</f>
        <v>0</v>
      </c>
      <c r="L79" s="389"/>
      <c r="M79" s="389"/>
      <c r="N79" s="389">
        <f>SUMIF($C$12:$D$18,$C79,$N$12:$P$18)</f>
        <v>0</v>
      </c>
      <c r="O79" s="389"/>
      <c r="P79" s="389"/>
      <c r="Q79" s="389">
        <f t="shared" si="5"/>
        <v>0</v>
      </c>
      <c r="R79" s="389"/>
      <c r="S79" s="389"/>
      <c r="T79" s="389"/>
      <c r="U79" s="389">
        <f t="shared" si="11"/>
        <v>0</v>
      </c>
      <c r="V79" s="389"/>
      <c r="W79" s="389"/>
      <c r="X79" s="389"/>
      <c r="Y79" s="389">
        <f t="shared" si="6"/>
        <v>0</v>
      </c>
      <c r="Z79" s="389"/>
      <c r="AA79" s="389"/>
      <c r="AB79" s="389"/>
      <c r="AC79" s="389">
        <f t="shared" si="7"/>
        <v>0</v>
      </c>
      <c r="AD79" s="389"/>
      <c r="AE79" s="389"/>
      <c r="AF79" s="389"/>
      <c r="AG79" s="389">
        <f t="shared" si="8"/>
        <v>0</v>
      </c>
      <c r="AH79" s="389"/>
      <c r="AI79" s="389"/>
      <c r="AJ79" s="389"/>
      <c r="AK79" s="389">
        <f t="shared" si="9"/>
        <v>0</v>
      </c>
      <c r="AL79" s="389"/>
      <c r="AM79" s="389"/>
      <c r="AN79" s="389"/>
    </row>
    <row r="80" spans="3:40">
      <c r="C80" s="390" t="s">
        <v>150</v>
      </c>
      <c r="D80" s="390"/>
      <c r="E80" s="390"/>
      <c r="F80" s="390"/>
      <c r="G80" s="15"/>
      <c r="H80" s="15"/>
      <c r="I80" s="15"/>
      <c r="J80" s="15"/>
      <c r="K80" s="389">
        <f t="shared" si="10"/>
        <v>0</v>
      </c>
      <c r="L80" s="389"/>
      <c r="M80" s="389"/>
      <c r="N80" s="389">
        <f>SUMIF($C$12:$D$18,$C80,$N$12:$P$18)</f>
        <v>0</v>
      </c>
      <c r="O80" s="389"/>
      <c r="P80" s="389"/>
      <c r="Q80" s="389">
        <f t="shared" si="5"/>
        <v>0</v>
      </c>
      <c r="R80" s="389"/>
      <c r="S80" s="389"/>
      <c r="T80" s="389"/>
      <c r="U80" s="389">
        <f t="shared" si="11"/>
        <v>0</v>
      </c>
      <c r="V80" s="389"/>
      <c r="W80" s="389"/>
      <c r="X80" s="389"/>
      <c r="Y80" s="389">
        <f t="shared" si="6"/>
        <v>0</v>
      </c>
      <c r="Z80" s="389"/>
      <c r="AA80" s="389"/>
      <c r="AB80" s="389"/>
      <c r="AC80" s="389">
        <f t="shared" si="7"/>
        <v>0</v>
      </c>
      <c r="AD80" s="389"/>
      <c r="AE80" s="389"/>
      <c r="AF80" s="389"/>
      <c r="AG80" s="389">
        <f t="shared" si="8"/>
        <v>0</v>
      </c>
      <c r="AH80" s="389"/>
      <c r="AI80" s="389"/>
      <c r="AJ80" s="389"/>
      <c r="AK80" s="389">
        <f t="shared" si="9"/>
        <v>0</v>
      </c>
      <c r="AL80" s="389"/>
      <c r="AM80" s="389"/>
      <c r="AN80" s="389"/>
    </row>
    <row r="81" spans="3:40">
      <c r="C81" s="390" t="s">
        <v>151</v>
      </c>
      <c r="D81" s="390"/>
      <c r="E81" s="390"/>
      <c r="F81" s="390"/>
      <c r="G81" s="15"/>
      <c r="H81" s="15"/>
      <c r="I81" s="15"/>
      <c r="J81" s="15"/>
      <c r="K81" s="389">
        <f>SUMIF($C$12:$D$18,$C81,$K$12:$M$18)</f>
        <v>0</v>
      </c>
      <c r="L81" s="389"/>
      <c r="M81" s="389"/>
      <c r="N81" s="389">
        <f>SUMIF($C$12:$D$18,$C81,$N$12:$P$18)</f>
        <v>0</v>
      </c>
      <c r="O81" s="389"/>
      <c r="P81" s="389"/>
      <c r="Q81" s="389">
        <f t="shared" si="5"/>
        <v>0</v>
      </c>
      <c r="R81" s="389"/>
      <c r="S81" s="389"/>
      <c r="T81" s="389"/>
      <c r="U81" s="389">
        <f t="shared" si="11"/>
        <v>0</v>
      </c>
      <c r="V81" s="389"/>
      <c r="W81" s="389"/>
      <c r="X81" s="389"/>
      <c r="Y81" s="389">
        <f t="shared" si="6"/>
        <v>0</v>
      </c>
      <c r="Z81" s="389"/>
      <c r="AA81" s="389"/>
      <c r="AB81" s="389"/>
      <c r="AC81" s="389">
        <f t="shared" si="7"/>
        <v>0</v>
      </c>
      <c r="AD81" s="389"/>
      <c r="AE81" s="389"/>
      <c r="AF81" s="389"/>
      <c r="AG81" s="389">
        <f t="shared" si="8"/>
        <v>0</v>
      </c>
      <c r="AH81" s="389"/>
      <c r="AI81" s="389"/>
      <c r="AJ81" s="389"/>
      <c r="AK81" s="389">
        <f t="shared" si="9"/>
        <v>0</v>
      </c>
      <c r="AL81" s="389"/>
      <c r="AM81" s="389"/>
      <c r="AN81" s="389"/>
    </row>
  </sheetData>
  <sheetProtection algorithmName="SHA-512" hashValue="bXtEVKA+kgrREpQI+eqaaBHanPA8Mq+1nf5ATmO0oLCte+JVat79btC6KWSta9qlO/GiGj3lLsNLMNDED9A2dg==" saltValue="xhApWxeehTaVD49t6GnfcQ==" spinCount="100000" sheet="1" formatCells="0"/>
  <mergeCells count="444">
    <mergeCell ref="AK11:AL11"/>
    <mergeCell ref="AM11:AN11"/>
    <mergeCell ref="H14:I14"/>
    <mergeCell ref="H15:I15"/>
    <mergeCell ref="H16:I16"/>
    <mergeCell ref="H17:I17"/>
    <mergeCell ref="H18:I18"/>
    <mergeCell ref="AC12:AF12"/>
    <mergeCell ref="AG12:AJ12"/>
    <mergeCell ref="AK12:AN12"/>
    <mergeCell ref="AC11:AF11"/>
    <mergeCell ref="AG11:AH11"/>
    <mergeCell ref="AI11:AJ11"/>
    <mergeCell ref="U14:X14"/>
    <mergeCell ref="Y14:AB14"/>
    <mergeCell ref="AC14:AF14"/>
    <mergeCell ref="AG14:AJ14"/>
    <mergeCell ref="AK14:AN14"/>
    <mergeCell ref="U13:X13"/>
    <mergeCell ref="Y13:AB13"/>
    <mergeCell ref="AC13:AF13"/>
    <mergeCell ref="AG13:AJ13"/>
    <mergeCell ref="Y12:AB12"/>
    <mergeCell ref="Q14:T14"/>
    <mergeCell ref="C4:D4"/>
    <mergeCell ref="E4:X4"/>
    <mergeCell ref="Y4:AB4"/>
    <mergeCell ref="AE4:AF4"/>
    <mergeCell ref="AG4:AH4"/>
    <mergeCell ref="AI4:AJ4"/>
    <mergeCell ref="AK4:AL4"/>
    <mergeCell ref="AI2:AN2"/>
    <mergeCell ref="AG6:AN9"/>
    <mergeCell ref="C5:D5"/>
    <mergeCell ref="E5:X5"/>
    <mergeCell ref="Y5:AF5"/>
    <mergeCell ref="AG5:AN5"/>
    <mergeCell ref="C6:D9"/>
    <mergeCell ref="E6:X9"/>
    <mergeCell ref="Y6:AF9"/>
    <mergeCell ref="Q13:T13"/>
    <mergeCell ref="E12:F12"/>
    <mergeCell ref="K12:M12"/>
    <mergeCell ref="N12:P12"/>
    <mergeCell ref="C10:F10"/>
    <mergeCell ref="G10:J11"/>
    <mergeCell ref="K10:AB10"/>
    <mergeCell ref="AC10:AN10"/>
    <mergeCell ref="C11:F11"/>
    <mergeCell ref="K11:M11"/>
    <mergeCell ref="N11:P11"/>
    <mergeCell ref="Q11:T11"/>
    <mergeCell ref="U11:X11"/>
    <mergeCell ref="Y11:AB11"/>
    <mergeCell ref="Q12:T12"/>
    <mergeCell ref="U12:X12"/>
    <mergeCell ref="AK13:AN13"/>
    <mergeCell ref="H12:I12"/>
    <mergeCell ref="H13:I13"/>
    <mergeCell ref="C12:D12"/>
    <mergeCell ref="C13:D13"/>
    <mergeCell ref="E13:F13"/>
    <mergeCell ref="K13:M13"/>
    <mergeCell ref="N13:P13"/>
    <mergeCell ref="C16:D16"/>
    <mergeCell ref="E16:F16"/>
    <mergeCell ref="K16:M16"/>
    <mergeCell ref="N16:P16"/>
    <mergeCell ref="C15:D15"/>
    <mergeCell ref="E15:F15"/>
    <mergeCell ref="K15:M15"/>
    <mergeCell ref="N15:P15"/>
    <mergeCell ref="C14:D14"/>
    <mergeCell ref="E14:F14"/>
    <mergeCell ref="K14:M14"/>
    <mergeCell ref="N14:P14"/>
    <mergeCell ref="Q16:T16"/>
    <mergeCell ref="Q15:T15"/>
    <mergeCell ref="U16:X16"/>
    <mergeCell ref="Y16:AB16"/>
    <mergeCell ref="AC16:AF16"/>
    <mergeCell ref="AG16:AJ16"/>
    <mergeCell ref="AK16:AN16"/>
    <mergeCell ref="U15:X15"/>
    <mergeCell ref="Y15:AB15"/>
    <mergeCell ref="AC15:AF15"/>
    <mergeCell ref="AG15:AJ15"/>
    <mergeCell ref="AK15:AN15"/>
    <mergeCell ref="C18:D18"/>
    <mergeCell ref="E18:F18"/>
    <mergeCell ref="K18:M18"/>
    <mergeCell ref="N18:P18"/>
    <mergeCell ref="C17:D17"/>
    <mergeCell ref="E17:F17"/>
    <mergeCell ref="K17:M17"/>
    <mergeCell ref="N17:P17"/>
    <mergeCell ref="Q18:T18"/>
    <mergeCell ref="Q17:T17"/>
    <mergeCell ref="U18:X18"/>
    <mergeCell ref="Y18:AB18"/>
    <mergeCell ref="AC18:AF18"/>
    <mergeCell ref="AG18:AJ18"/>
    <mergeCell ref="AK18:AN18"/>
    <mergeCell ref="U17:X17"/>
    <mergeCell ref="Y17:AB17"/>
    <mergeCell ref="AC17:AF17"/>
    <mergeCell ref="AG17:AJ17"/>
    <mergeCell ref="AK17:AN17"/>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C22:C25"/>
    <mergeCell ref="D22:E22"/>
    <mergeCell ref="F22:I22"/>
    <mergeCell ref="K22:M22"/>
    <mergeCell ref="N22:P22"/>
    <mergeCell ref="Q22:T22"/>
    <mergeCell ref="Y21:AB21"/>
    <mergeCell ref="AC21:AF21"/>
    <mergeCell ref="AG21:AH21"/>
    <mergeCell ref="U22:X22"/>
    <mergeCell ref="Y22:AB22"/>
    <mergeCell ref="AC22:AF22"/>
    <mergeCell ref="AG22:AJ22"/>
    <mergeCell ref="D24:E24"/>
    <mergeCell ref="F24:I24"/>
    <mergeCell ref="K24:M24"/>
    <mergeCell ref="N24:P24"/>
    <mergeCell ref="Q24:T24"/>
    <mergeCell ref="U24:X24"/>
    <mergeCell ref="Y24:AB24"/>
    <mergeCell ref="AC24:AF24"/>
    <mergeCell ref="AG24:AJ24"/>
    <mergeCell ref="AI21:AJ21"/>
    <mergeCell ref="AK22:AN22"/>
    <mergeCell ref="D23:E23"/>
    <mergeCell ref="F23:I23"/>
    <mergeCell ref="K23:M23"/>
    <mergeCell ref="N23:P23"/>
    <mergeCell ref="Q23:T23"/>
    <mergeCell ref="U23:X23"/>
    <mergeCell ref="Y23:AB23"/>
    <mergeCell ref="AC23:AF23"/>
    <mergeCell ref="AG23:AJ23"/>
    <mergeCell ref="AK23:AN23"/>
    <mergeCell ref="AK24:AN24"/>
    <mergeCell ref="D25:E25"/>
    <mergeCell ref="F25:I25"/>
    <mergeCell ref="K25:M25"/>
    <mergeCell ref="N25:P25"/>
    <mergeCell ref="Q25:T25"/>
    <mergeCell ref="Q26:T26"/>
    <mergeCell ref="U26:X26"/>
    <mergeCell ref="Y26:AB26"/>
    <mergeCell ref="AC26:AF26"/>
    <mergeCell ref="AG26:AJ26"/>
    <mergeCell ref="AK26:AN26"/>
    <mergeCell ref="U25:X25"/>
    <mergeCell ref="Y25:AB25"/>
    <mergeCell ref="AC25:AF25"/>
    <mergeCell ref="AG25:AJ25"/>
    <mergeCell ref="AK25:AN25"/>
    <mergeCell ref="N26:P26"/>
    <mergeCell ref="AC27:AF27"/>
    <mergeCell ref="AG27:AJ27"/>
    <mergeCell ref="AK27:AN27"/>
    <mergeCell ref="F28:I28"/>
    <mergeCell ref="K28:M28"/>
    <mergeCell ref="N28:P28"/>
    <mergeCell ref="Q28:T28"/>
    <mergeCell ref="U28:X28"/>
    <mergeCell ref="Y28:AB28"/>
    <mergeCell ref="AC28:AF28"/>
    <mergeCell ref="K27:M27"/>
    <mergeCell ref="N27:P27"/>
    <mergeCell ref="Q27:T27"/>
    <mergeCell ref="U27:X27"/>
    <mergeCell ref="Y27:AB27"/>
    <mergeCell ref="AG28:AJ28"/>
    <mergeCell ref="AK28:AN28"/>
    <mergeCell ref="F27:I27"/>
    <mergeCell ref="AG29:AJ29"/>
    <mergeCell ref="AK29:AN29"/>
    <mergeCell ref="C30:E30"/>
    <mergeCell ref="F30:J30"/>
    <mergeCell ref="K30:M30"/>
    <mergeCell ref="N30:P30"/>
    <mergeCell ref="Q30:T30"/>
    <mergeCell ref="U30:X30"/>
    <mergeCell ref="Y30:AB30"/>
    <mergeCell ref="AC30:AF30"/>
    <mergeCell ref="C26:C29"/>
    <mergeCell ref="AG30:AJ30"/>
    <mergeCell ref="AK30:AN30"/>
    <mergeCell ref="D29:E29"/>
    <mergeCell ref="F29:I29"/>
    <mergeCell ref="K29:M29"/>
    <mergeCell ref="N29:P29"/>
    <mergeCell ref="Q29:T29"/>
    <mergeCell ref="U29:X29"/>
    <mergeCell ref="Y29:AB29"/>
    <mergeCell ref="AC29:AF29"/>
    <mergeCell ref="D26:E28"/>
    <mergeCell ref="F26:I26"/>
    <mergeCell ref="K26:M26"/>
    <mergeCell ref="AK31:AN31"/>
    <mergeCell ref="C32:E32"/>
    <mergeCell ref="F32:J32"/>
    <mergeCell ref="K32:M32"/>
    <mergeCell ref="N32:P32"/>
    <mergeCell ref="Q32:T32"/>
    <mergeCell ref="U32:X32"/>
    <mergeCell ref="Y32:AB32"/>
    <mergeCell ref="AC32:AF32"/>
    <mergeCell ref="AG32:AJ32"/>
    <mergeCell ref="AK32:AN32"/>
    <mergeCell ref="C31:E31"/>
    <mergeCell ref="F31:J31"/>
    <mergeCell ref="K31:M31"/>
    <mergeCell ref="N31:P31"/>
    <mergeCell ref="Q31:T31"/>
    <mergeCell ref="U31:X31"/>
    <mergeCell ref="Y31:AB31"/>
    <mergeCell ref="AC31:AF31"/>
    <mergeCell ref="AG31:AJ31"/>
    <mergeCell ref="AK33:AN33"/>
    <mergeCell ref="C34:J34"/>
    <mergeCell ref="K34:M34"/>
    <mergeCell ref="N34:P34"/>
    <mergeCell ref="Q34:T34"/>
    <mergeCell ref="U34:X34"/>
    <mergeCell ref="Y34:AB34"/>
    <mergeCell ref="AC34:AF34"/>
    <mergeCell ref="AG34:AJ34"/>
    <mergeCell ref="C33:E33"/>
    <mergeCell ref="F33:J33"/>
    <mergeCell ref="K33:M33"/>
    <mergeCell ref="N33:P33"/>
    <mergeCell ref="Q33:T33"/>
    <mergeCell ref="U33:X33"/>
    <mergeCell ref="Y33:AB33"/>
    <mergeCell ref="AC33:AF33"/>
    <mergeCell ref="AG33:AJ33"/>
    <mergeCell ref="C37:D41"/>
    <mergeCell ref="E37:F37"/>
    <mergeCell ref="G37:J37"/>
    <mergeCell ref="K37:L37"/>
    <mergeCell ref="M37:S37"/>
    <mergeCell ref="T37:V37"/>
    <mergeCell ref="AK34:AN34"/>
    <mergeCell ref="C35:I35"/>
    <mergeCell ref="K35:M35"/>
    <mergeCell ref="N35:P35"/>
    <mergeCell ref="Q35:T35"/>
    <mergeCell ref="U35:W36"/>
    <mergeCell ref="X35:Z35"/>
    <mergeCell ref="AA35:AN35"/>
    <mergeCell ref="C36:I36"/>
    <mergeCell ref="K36:M36"/>
    <mergeCell ref="W37:AA37"/>
    <mergeCell ref="E38:H38"/>
    <mergeCell ref="I38:N38"/>
    <mergeCell ref="O38:T38"/>
    <mergeCell ref="U38:Z38"/>
    <mergeCell ref="AA38:AN38"/>
    <mergeCell ref="N36:P36"/>
    <mergeCell ref="Q36:T36"/>
    <mergeCell ref="X36:Z36"/>
    <mergeCell ref="AA36:AN36"/>
    <mergeCell ref="E39:H41"/>
    <mergeCell ref="K39:M39"/>
    <mergeCell ref="W39:X39"/>
    <mergeCell ref="K40:M40"/>
    <mergeCell ref="AI40:AM40"/>
    <mergeCell ref="I41:J41"/>
    <mergeCell ref="K41:M41"/>
    <mergeCell ref="P41:T41"/>
    <mergeCell ref="AB41:AD41"/>
    <mergeCell ref="C42:D46"/>
    <mergeCell ref="F42:H42"/>
    <mergeCell ref="I42:M42"/>
    <mergeCell ref="N42:Q42"/>
    <mergeCell ref="R42:T42"/>
    <mergeCell ref="U42:W42"/>
    <mergeCell ref="F44:G44"/>
    <mergeCell ref="I44:L44"/>
    <mergeCell ref="N44:P44"/>
    <mergeCell ref="R44:S44"/>
    <mergeCell ref="F46:G46"/>
    <mergeCell ref="I46:L46"/>
    <mergeCell ref="N46:P46"/>
    <mergeCell ref="R46:S46"/>
    <mergeCell ref="U46:V46"/>
    <mergeCell ref="X42:AE42"/>
    <mergeCell ref="AF42:AN42"/>
    <mergeCell ref="F43:G43"/>
    <mergeCell ref="I43:L43"/>
    <mergeCell ref="N43:P43"/>
    <mergeCell ref="R43:S43"/>
    <mergeCell ref="U43:V43"/>
    <mergeCell ref="X43:AE43"/>
    <mergeCell ref="AG43:AI43"/>
    <mergeCell ref="X46:AE46"/>
    <mergeCell ref="U44:V44"/>
    <mergeCell ref="X44:AE44"/>
    <mergeCell ref="F45:G45"/>
    <mergeCell ref="I45:L45"/>
    <mergeCell ref="N45:P45"/>
    <mergeCell ref="R45:S45"/>
    <mergeCell ref="U45:V45"/>
    <mergeCell ref="X45:AE45"/>
    <mergeCell ref="AG47:AJ47"/>
    <mergeCell ref="AK47:AN47"/>
    <mergeCell ref="H48:J48"/>
    <mergeCell ref="AC52:AN52"/>
    <mergeCell ref="K47:M47"/>
    <mergeCell ref="N47:P47"/>
    <mergeCell ref="Q47:T47"/>
    <mergeCell ref="U47:X47"/>
    <mergeCell ref="Y47:AB47"/>
    <mergeCell ref="AC47:AF47"/>
    <mergeCell ref="D48:G48"/>
    <mergeCell ref="K71:M71"/>
    <mergeCell ref="C72:F72"/>
    <mergeCell ref="K72:M72"/>
    <mergeCell ref="N72:P72"/>
    <mergeCell ref="Q72:T72"/>
    <mergeCell ref="U72:X72"/>
    <mergeCell ref="K60:M60"/>
    <mergeCell ref="N60:P60"/>
    <mergeCell ref="Q60:T60"/>
    <mergeCell ref="U60:X60"/>
    <mergeCell ref="Y72:AB72"/>
    <mergeCell ref="AC72:AF72"/>
    <mergeCell ref="AG72:AH72"/>
    <mergeCell ref="AI72:AJ72"/>
    <mergeCell ref="AK72:AL72"/>
    <mergeCell ref="AM72:AN72"/>
    <mergeCell ref="AG60:AJ60"/>
    <mergeCell ref="AK60:AN60"/>
    <mergeCell ref="N61:P61"/>
    <mergeCell ref="Q61:S61"/>
    <mergeCell ref="Y60:AB60"/>
    <mergeCell ref="AC60:AF60"/>
    <mergeCell ref="AC73:AF73"/>
    <mergeCell ref="AG73:AJ73"/>
    <mergeCell ref="AK73:AN73"/>
    <mergeCell ref="C74:F74"/>
    <mergeCell ref="K74:M74"/>
    <mergeCell ref="N74:P74"/>
    <mergeCell ref="Q74:T74"/>
    <mergeCell ref="U74:X74"/>
    <mergeCell ref="Y74:AB74"/>
    <mergeCell ref="AC74:AF74"/>
    <mergeCell ref="C73:F73"/>
    <mergeCell ref="K73:M73"/>
    <mergeCell ref="N73:P73"/>
    <mergeCell ref="Q73:T73"/>
    <mergeCell ref="U73:X73"/>
    <mergeCell ref="Y73:AB73"/>
    <mergeCell ref="AG74:AJ74"/>
    <mergeCell ref="AK74:AN74"/>
    <mergeCell ref="C75:F75"/>
    <mergeCell ref="K75:M75"/>
    <mergeCell ref="N75:P75"/>
    <mergeCell ref="Q75:T75"/>
    <mergeCell ref="U75:X75"/>
    <mergeCell ref="Y75:AB75"/>
    <mergeCell ref="AC75:AF75"/>
    <mergeCell ref="AG75:AJ75"/>
    <mergeCell ref="AK75:AN75"/>
    <mergeCell ref="C76:F76"/>
    <mergeCell ref="K76:M76"/>
    <mergeCell ref="N76:P76"/>
    <mergeCell ref="Q76:T76"/>
    <mergeCell ref="U76:X76"/>
    <mergeCell ref="Y76:AB76"/>
    <mergeCell ref="AC76:AF76"/>
    <mergeCell ref="AG76:AJ76"/>
    <mergeCell ref="AK76:AN76"/>
    <mergeCell ref="U79:X79"/>
    <mergeCell ref="Y79:AB79"/>
    <mergeCell ref="AC79:AF79"/>
    <mergeCell ref="AG79:AJ79"/>
    <mergeCell ref="AK79:AN79"/>
    <mergeCell ref="AC77:AF77"/>
    <mergeCell ref="AG77:AJ77"/>
    <mergeCell ref="AK77:AN77"/>
    <mergeCell ref="C78:F78"/>
    <mergeCell ref="K78:M78"/>
    <mergeCell ref="N78:P78"/>
    <mergeCell ref="Q78:T78"/>
    <mergeCell ref="U78:X78"/>
    <mergeCell ref="Y78:AB78"/>
    <mergeCell ref="AC78:AF78"/>
    <mergeCell ref="C77:F77"/>
    <mergeCell ref="K77:M77"/>
    <mergeCell ref="N77:P77"/>
    <mergeCell ref="Q77:T77"/>
    <mergeCell ref="U77:X77"/>
    <mergeCell ref="Y77:AB77"/>
    <mergeCell ref="AG78:AJ78"/>
    <mergeCell ref="AK78:AN78"/>
    <mergeCell ref="AJ1:AM1"/>
    <mergeCell ref="AJ3:AM3"/>
    <mergeCell ref="AC81:AF81"/>
    <mergeCell ref="AG81:AJ81"/>
    <mergeCell ref="AK81:AN81"/>
    <mergeCell ref="C81:F81"/>
    <mergeCell ref="K81:M81"/>
    <mergeCell ref="N81:P81"/>
    <mergeCell ref="Q81:T81"/>
    <mergeCell ref="U81:X81"/>
    <mergeCell ref="Y81:AB81"/>
    <mergeCell ref="C80:F80"/>
    <mergeCell ref="K80:M80"/>
    <mergeCell ref="N80:P80"/>
    <mergeCell ref="Q80:T80"/>
    <mergeCell ref="U80:X80"/>
    <mergeCell ref="Y80:AB80"/>
    <mergeCell ref="AC80:AF80"/>
    <mergeCell ref="AG80:AJ80"/>
    <mergeCell ref="AK80:AN80"/>
    <mergeCell ref="C79:F79"/>
    <mergeCell ref="K79:M79"/>
    <mergeCell ref="N79:P79"/>
    <mergeCell ref="Q79:T79"/>
  </mergeCells>
  <phoneticPr fontId="6"/>
  <conditionalFormatting sqref="B1:B100 A47:AO47">
    <cfRule type="cellIs" dxfId="47" priority="8" operator="equal">
      <formula>$AR$1</formula>
    </cfRule>
  </conditionalFormatting>
  <conditionalFormatting sqref="B1:B100 AO42:AO100 A47:AO47">
    <cfRule type="cellIs" dxfId="46" priority="65" operator="equal">
      <formula>$NG$1</formula>
    </cfRule>
  </conditionalFormatting>
  <conditionalFormatting sqref="F22:I25">
    <cfRule type="expression" dxfId="45" priority="17">
      <formula>AND($K22&gt;0,$F22="")</formula>
    </cfRule>
  </conditionalFormatting>
  <conditionalFormatting sqref="F28:I29">
    <cfRule type="expression" dxfId="44" priority="15">
      <formula>AND($K28&gt;0,$F28="")</formula>
    </cfRule>
  </conditionalFormatting>
  <conditionalFormatting sqref="F31:J32">
    <cfRule type="expression" dxfId="43" priority="5">
      <formula>AND($K31&gt;0,$F31="")</formula>
    </cfRule>
  </conditionalFormatting>
  <conditionalFormatting sqref="G12:G18">
    <cfRule type="expression" dxfId="42" priority="7">
      <formula>AND($G12&gt;$H12,H12&gt;0)</formula>
    </cfRule>
  </conditionalFormatting>
  <conditionalFormatting sqref="H12:I18">
    <cfRule type="expression" dxfId="41" priority="6">
      <formula>H12&lt;G12</formula>
    </cfRule>
  </conditionalFormatting>
  <conditionalFormatting sqref="H48:J48">
    <cfRule type="expression" dxfId="40" priority="1">
      <formula>AND(NOT(E4=""),H48="")</formula>
    </cfRule>
  </conditionalFormatting>
  <conditionalFormatting sqref="K35:M35">
    <cfRule type="expression" dxfId="39" priority="40">
      <formula>$K$35&gt;$K$36</formula>
    </cfRule>
  </conditionalFormatting>
  <conditionalFormatting sqref="K19:AN19">
    <cfRule type="cellIs" dxfId="38" priority="51" operator="notEqual">
      <formula>K34</formula>
    </cfRule>
  </conditionalFormatting>
  <conditionalFormatting sqref="K34:AN34">
    <cfRule type="cellIs" dxfId="37" priority="43" operator="notEqual">
      <formula>K19</formula>
    </cfRule>
  </conditionalFormatting>
  <conditionalFormatting sqref="N35:P35">
    <cfRule type="expression" dxfId="36" priority="39">
      <formula>$N$35&gt;$N$36</formula>
    </cfRule>
  </conditionalFormatting>
  <conditionalFormatting sqref="N61:S61">
    <cfRule type="cellIs" dxfId="35" priority="41" operator="notEqual">
      <formula>"ok"</formula>
    </cfRule>
  </conditionalFormatting>
  <conditionalFormatting sqref="Q35:T35">
    <cfRule type="expression" dxfId="34" priority="38">
      <formula>$Q$35&gt;$Q$36</formula>
    </cfRule>
  </conditionalFormatting>
  <conditionalFormatting sqref="Q34:AN34">
    <cfRule type="cellIs" dxfId="33" priority="44" operator="notEqual">
      <formula>Q34</formula>
    </cfRule>
    <cfRule type="cellIs" priority="45" operator="notEqual">
      <formula>Q19</formula>
    </cfRule>
  </conditionalFormatting>
  <conditionalFormatting sqref="Y12:AB18">
    <cfRule type="expression" dxfId="32" priority="36">
      <formula>$Y12&lt;0</formula>
    </cfRule>
  </conditionalFormatting>
  <conditionalFormatting sqref="Y22:AB26 Y27 Y28:AB33">
    <cfRule type="expression" dxfId="31" priority="56">
      <formula>$Y22&lt;0</formula>
    </cfRule>
  </conditionalFormatting>
  <conditionalFormatting sqref="Z41">
    <cfRule type="expression" dxfId="30" priority="2">
      <formula>AND($W$39&gt;0,$Z$41="")</formula>
    </cfRule>
  </conditionalFormatting>
  <conditionalFormatting sqref="AE1">
    <cfRule type="containsText" dxfId="29" priority="55" operator="containsText" text="支出金額と収入金額が一致していません">
      <formula>NOT(ISERROR(SEARCH("支出金額と収入金額が一致していません",AE1)))</formula>
    </cfRule>
  </conditionalFormatting>
  <conditionalFormatting sqref="AG26:AJ26">
    <cfRule type="expression" dxfId="28" priority="9">
      <formula>AND(NOT(ISNUMBER(AG26)),NOT(AG26=""))</formula>
    </cfRule>
  </conditionalFormatting>
  <conditionalFormatting sqref="AG48:AN48">
    <cfRule type="containsText" dxfId="27" priority="24" operator="containsText" text="※">
      <formula>NOT(ISERROR(SEARCH("※",AG48)))</formula>
    </cfRule>
  </conditionalFormatting>
  <conditionalFormatting sqref="AO1:AO41">
    <cfRule type="cellIs" dxfId="26" priority="4" operator="equal">
      <formula>$NG$1</formula>
    </cfRule>
  </conditionalFormatting>
  <conditionalFormatting sqref="AO1:AO100">
    <cfRule type="cellIs" dxfId="25" priority="3" operator="equal">
      <formula>$AR$1</formula>
    </cfRule>
  </conditionalFormatting>
  <dataValidations count="13">
    <dataValidation type="list" allowBlank="1" showInputMessage="1" showErrorMessage="1" sqref="AA35:AN35" xr:uid="{00000000-0002-0000-0400-000000000000}">
      <formula1>$AQ$21:$AQ$26</formula1>
    </dataValidation>
    <dataValidation showInputMessage="1" showErrorMessage="1" sqref="AG11:AH11" xr:uid="{00000000-0002-0000-0400-000001000000}"/>
    <dataValidation type="list" allowBlank="1" showInputMessage="1" showErrorMessage="1" sqref="AB37" xr:uid="{00000000-0002-0000-0400-000002000000}">
      <formula1>"(□,（■"</formula1>
    </dataValidation>
    <dataValidation type="list" allowBlank="1" showInputMessage="1" showErrorMessage="1" sqref="AK37 AD39 AF40 AG39 O39:O41 R39 AE37 AH37 AA39:AA41 AJ39" xr:uid="{00000000-0002-0000-0400-000003000000}">
      <formula1>"□,■"</formula1>
    </dataValidation>
    <dataValidation type="list" allowBlank="1" showInputMessage="1" showErrorMessage="1" sqref="C12:C18" xr:uid="{00000000-0002-0000-0400-000004000000}">
      <formula1>"工事費,委託費,用地費,補償費,負担金等,公有財産購入費,事務費,その他"</formula1>
    </dataValidation>
    <dataValidation type="list" allowBlank="1" showInputMessage="1" showErrorMessage="1" sqref="Z41" xr:uid="{B3A76375-B15F-45FA-B667-14600E59D7E7}">
      <formula1>"有,無"</formula1>
    </dataValidation>
    <dataValidation type="list" allowBlank="1" showInputMessage="1" showErrorMessage="1" sqref="H48:J48" xr:uid="{68584EEE-4933-4D7B-B79E-BC831E3B6FF3}">
      <formula1>"要,否"</formula1>
    </dataValidation>
    <dataValidation type="list" allowBlank="1" showInputMessage="1" showErrorMessage="1" sqref="AA36:AN36" xr:uid="{00000000-0002-0000-0400-000008000000}">
      <formula1>$AQ$28:$AQ$38</formula1>
    </dataValidation>
    <dataValidation type="whole" errorStyle="warning" imeMode="off" operator="greaterThanOrEqual" allowBlank="1" showInputMessage="1" showErrorMessage="1" error="【 記号の入力は不要です 】" promptTitle="今回申込にかかる借入額" prompt="複数事業の申込にこの事業の借入がない場合、この列は入力しません。_x000a_前月まで又は翌月以降の列で調整してください。" sqref="AG26:AJ26" xr:uid="{F89BD253-F277-462E-A156-76D11519E45B}">
      <formula1>0</formula1>
    </dataValidation>
    <dataValidation allowBlank="1" showInputMessage="1" promptTitle="複数の議決がある場合" prompt="当初議決と直近の議決を記載してください。" sqref="W37:AA37" xr:uid="{60365262-CB83-4D5A-A467-30CC8C4904F9}"/>
    <dataValidation allowBlank="1" showInputMessage="1" prompt="起債協議の同意内容(最大年数)のとおり記載してください。_x000a_※借入申込の償還期限ではありません。" sqref="R43:S46" xr:uid="{C4B7AE94-5BD9-44B6-B75C-744650522431}"/>
    <dataValidation type="list" promptTitle="完成済ですか" prompt="未完成の場合、「見込」を_x000a_完成済の場合､「ｽﾍﾟｰｽ」を_x000a_選択してください。" sqref="J12:J18" xr:uid="{00000000-0002-0000-0400-000009000000}">
      <formula1>$AR$9:$AR$10</formula1>
    </dataValidation>
    <dataValidation type="list" allowBlank="1" showInputMessage="1" prompt="予定の場合「予定」を選択して下さい。_x000a_済の場合は空欄にしてください" sqref="H43:H46" xr:uid="{134A830C-21B0-45DB-970D-7E9BCA98817B}">
      <formula1>"（予定）"</formula1>
    </dataValidation>
  </dataValidations>
  <printOptions horizontalCentered="1" verticalCentered="1"/>
  <pageMargins left="0.39370078740157483" right="0.39370078740157483" top="0.35433070866141736" bottom="0.15748031496062992" header="0.11811023622047245" footer="0.11811023622047245"/>
  <pageSetup paperSize="9" scale="81" orientation="landscape" cellComments="asDisplayed" r:id="rId1"/>
  <ignoredErrors>
    <ignoredError sqref="AO38"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8896-ED5A-47F3-892F-41876E8254ED}">
  <sheetPr>
    <tabColor rgb="FFFF0000"/>
    <pageSetUpPr fitToPage="1"/>
  </sheetPr>
  <dimension ref="A1:NG81"/>
  <sheetViews>
    <sheetView view="pageBreakPreview" zoomScaleNormal="100" zoomScaleSheetLayoutView="100" workbookViewId="0"/>
  </sheetViews>
  <sheetFormatPr defaultRowHeight="13.5"/>
  <cols>
    <col min="1" max="1" width="9" style="1"/>
    <col min="2" max="2" width="4.625" style="102" customWidth="1"/>
    <col min="3" max="3" width="2.75" style="2" customWidth="1"/>
    <col min="4" max="4" width="8.5" style="2" customWidth="1"/>
    <col min="5" max="5" width="3.75" style="2" customWidth="1"/>
    <col min="6" max="6" width="8.75" style="2" customWidth="1"/>
    <col min="7" max="7" width="9.625" style="2" customWidth="1"/>
    <col min="8" max="8" width="6" style="2" customWidth="1"/>
    <col min="9" max="9" width="2.5" style="2" customWidth="1"/>
    <col min="10" max="10" width="3.25" style="2" customWidth="1"/>
    <col min="11" max="11" width="6.875" style="2" customWidth="1"/>
    <col min="12" max="13" width="3.75" style="2" customWidth="1"/>
    <col min="14" max="14" width="6.875" style="2" customWidth="1"/>
    <col min="15" max="15" width="4.5" style="2" bestFit="1" customWidth="1"/>
    <col min="16" max="16" width="3" style="2" customWidth="1"/>
    <col min="17" max="17" width="3.75" style="2" customWidth="1"/>
    <col min="18" max="18" width="3.125" style="2" customWidth="1"/>
    <col min="19" max="20" width="4" style="2" customWidth="1"/>
    <col min="21" max="36" width="3.75" style="2" customWidth="1"/>
    <col min="37" max="37" width="3.375" style="2" customWidth="1"/>
    <col min="38" max="40" width="3.75" style="2" customWidth="1"/>
    <col min="41" max="41" width="4.625" style="94" customWidth="1"/>
    <col min="42" max="42" width="13.375" style="3" customWidth="1"/>
    <col min="43" max="44" width="9" style="3"/>
    <col min="45" max="45" width="4.25" style="3" customWidth="1"/>
    <col min="46" max="52" width="4.25" style="4" customWidth="1"/>
    <col min="53" max="370" width="0.125" style="4" customWidth="1"/>
    <col min="371" max="371" width="4" style="4" bestFit="1" customWidth="1"/>
    <col min="372" max="400" width="0.125" style="4" customWidth="1"/>
    <col min="401" max="16384" width="9" style="4"/>
  </cols>
  <sheetData>
    <row r="1" spans="2:371" ht="10.5" customHeight="1">
      <c r="B1" s="98"/>
      <c r="C1" s="90" t="s">
        <v>0</v>
      </c>
      <c r="D1" s="91"/>
      <c r="E1" s="90"/>
      <c r="F1" s="90" t="s">
        <v>207</v>
      </c>
      <c r="G1" s="77"/>
      <c r="AE1" s="89"/>
      <c r="AF1" s="89"/>
      <c r="AG1" s="89"/>
      <c r="AH1" s="89"/>
      <c r="AI1" s="89"/>
      <c r="AJ1" s="586"/>
      <c r="AK1" s="586"/>
      <c r="AL1" s="586"/>
      <c r="AM1" s="586"/>
      <c r="AN1" s="89"/>
      <c r="AO1" s="97"/>
      <c r="AR1" s="101" t="s">
        <v>185</v>
      </c>
      <c r="NG1" s="101" t="s">
        <v>170</v>
      </c>
    </row>
    <row r="2" spans="2:371" ht="12.75" customHeight="1">
      <c r="B2" s="98"/>
      <c r="H2" s="92" t="s">
        <v>1</v>
      </c>
      <c r="I2" s="92"/>
      <c r="J2" s="92"/>
      <c r="K2" s="92"/>
      <c r="L2" s="92"/>
      <c r="M2" s="92"/>
      <c r="N2" s="92"/>
      <c r="O2" s="92"/>
      <c r="P2" s="92"/>
      <c r="Q2" s="92"/>
      <c r="R2" s="92"/>
      <c r="S2" s="92"/>
      <c r="T2" s="92"/>
      <c r="U2" s="92"/>
      <c r="V2" s="92"/>
      <c r="W2" s="92"/>
      <c r="X2" s="92"/>
      <c r="Y2" s="92"/>
      <c r="Z2" s="92"/>
      <c r="AA2" s="92"/>
      <c r="AB2" s="92"/>
      <c r="AC2" s="92"/>
      <c r="AD2" s="92"/>
      <c r="AE2" s="79"/>
      <c r="AF2" s="79"/>
      <c r="AG2" s="79"/>
      <c r="AH2" s="79"/>
      <c r="AI2" s="584" t="s">
        <v>200</v>
      </c>
      <c r="AJ2" s="584"/>
      <c r="AK2" s="584"/>
      <c r="AL2" s="584"/>
      <c r="AM2" s="584"/>
      <c r="AN2" s="584"/>
      <c r="AO2" s="97"/>
    </row>
    <row r="3" spans="2:371" ht="11.25" customHeight="1">
      <c r="B3" s="98"/>
      <c r="AH3" s="80"/>
      <c r="AJ3" s="585"/>
      <c r="AK3" s="585"/>
      <c r="AL3" s="585"/>
      <c r="AM3" s="585"/>
      <c r="AN3" s="87"/>
      <c r="AO3" s="95"/>
      <c r="AQ3" s="3" t="s">
        <v>198</v>
      </c>
      <c r="AR3" s="3" t="s">
        <v>189</v>
      </c>
      <c r="AS3" s="3" t="s">
        <v>197</v>
      </c>
    </row>
    <row r="4" spans="2:371">
      <c r="B4" s="98"/>
      <c r="C4" s="157" t="s">
        <v>2</v>
      </c>
      <c r="D4" s="158"/>
      <c r="E4" s="159"/>
      <c r="F4" s="159"/>
      <c r="G4" s="159"/>
      <c r="H4" s="159"/>
      <c r="I4" s="159"/>
      <c r="J4" s="159"/>
      <c r="K4" s="159"/>
      <c r="L4" s="159"/>
      <c r="M4" s="159"/>
      <c r="N4" s="159"/>
      <c r="O4" s="159"/>
      <c r="P4" s="159"/>
      <c r="Q4" s="159"/>
      <c r="R4" s="159"/>
      <c r="S4" s="159"/>
      <c r="T4" s="159"/>
      <c r="U4" s="159"/>
      <c r="V4" s="191"/>
      <c r="W4" s="191"/>
      <c r="X4" s="159"/>
      <c r="Y4" s="158" t="s">
        <v>3</v>
      </c>
      <c r="Z4" s="158"/>
      <c r="AA4" s="158"/>
      <c r="AB4" s="158"/>
      <c r="AC4" s="12"/>
      <c r="AD4" s="5" t="s">
        <v>195</v>
      </c>
      <c r="AE4" s="193"/>
      <c r="AF4" s="193"/>
      <c r="AG4" s="192" t="s">
        <v>4</v>
      </c>
      <c r="AH4" s="192"/>
      <c r="AI4" s="193"/>
      <c r="AJ4" s="193"/>
      <c r="AK4" s="193" t="s">
        <v>5</v>
      </c>
      <c r="AL4" s="193"/>
      <c r="AM4" s="5"/>
      <c r="AN4" s="6"/>
      <c r="AO4" s="97"/>
      <c r="AQ4" s="3" t="s">
        <v>172</v>
      </c>
      <c r="AR4" s="3" t="s">
        <v>187</v>
      </c>
      <c r="AS4" s="3">
        <v>1</v>
      </c>
    </row>
    <row r="5" spans="2:371">
      <c r="B5" s="98"/>
      <c r="C5" s="157" t="s">
        <v>6</v>
      </c>
      <c r="D5" s="158"/>
      <c r="E5" s="159"/>
      <c r="F5" s="159"/>
      <c r="G5" s="159"/>
      <c r="H5" s="159"/>
      <c r="I5" s="159"/>
      <c r="J5" s="159"/>
      <c r="K5" s="159"/>
      <c r="L5" s="159"/>
      <c r="M5" s="159"/>
      <c r="N5" s="159"/>
      <c r="O5" s="159"/>
      <c r="P5" s="159"/>
      <c r="Q5" s="159"/>
      <c r="R5" s="159"/>
      <c r="S5" s="159"/>
      <c r="T5" s="159"/>
      <c r="U5" s="159"/>
      <c r="V5" s="191"/>
      <c r="W5" s="191"/>
      <c r="X5" s="159"/>
      <c r="Y5" s="160" t="s">
        <v>7</v>
      </c>
      <c r="Z5" s="160"/>
      <c r="AA5" s="160"/>
      <c r="AB5" s="160"/>
      <c r="AC5" s="161"/>
      <c r="AD5" s="161"/>
      <c r="AE5" s="161"/>
      <c r="AF5" s="162"/>
      <c r="AG5" s="163" t="s">
        <v>8</v>
      </c>
      <c r="AH5" s="161"/>
      <c r="AI5" s="161"/>
      <c r="AJ5" s="161"/>
      <c r="AK5" s="161"/>
      <c r="AL5" s="161"/>
      <c r="AM5" s="161"/>
      <c r="AN5" s="162"/>
      <c r="AO5" s="97"/>
      <c r="AQ5" s="3" t="s">
        <v>173</v>
      </c>
      <c r="AR5" s="3" t="s">
        <v>188</v>
      </c>
      <c r="AS5" s="3">
        <v>2</v>
      </c>
    </row>
    <row r="6" spans="2:371">
      <c r="B6" s="98"/>
      <c r="C6" s="164" t="s">
        <v>9</v>
      </c>
      <c r="D6" s="165"/>
      <c r="E6" s="170"/>
      <c r="F6" s="171"/>
      <c r="G6" s="171"/>
      <c r="H6" s="171"/>
      <c r="I6" s="171"/>
      <c r="J6" s="171"/>
      <c r="K6" s="171"/>
      <c r="L6" s="171"/>
      <c r="M6" s="171"/>
      <c r="N6" s="171"/>
      <c r="O6" s="171"/>
      <c r="P6" s="171"/>
      <c r="Q6" s="171"/>
      <c r="R6" s="171"/>
      <c r="S6" s="171"/>
      <c r="T6" s="171"/>
      <c r="U6" s="171"/>
      <c r="V6" s="171"/>
      <c r="W6" s="171"/>
      <c r="X6" s="172"/>
      <c r="Y6" s="179"/>
      <c r="Z6" s="179"/>
      <c r="AA6" s="179"/>
      <c r="AB6" s="179"/>
      <c r="AC6" s="179"/>
      <c r="AD6" s="179"/>
      <c r="AE6" s="179"/>
      <c r="AF6" s="180"/>
      <c r="AG6" s="185"/>
      <c r="AH6" s="179"/>
      <c r="AI6" s="179"/>
      <c r="AJ6" s="179"/>
      <c r="AK6" s="179"/>
      <c r="AL6" s="179"/>
      <c r="AM6" s="179"/>
      <c r="AN6" s="180"/>
      <c r="AO6" s="97"/>
      <c r="AP6" s="100"/>
      <c r="AQ6" s="3" t="s">
        <v>174</v>
      </c>
      <c r="AS6" s="3">
        <v>3</v>
      </c>
    </row>
    <row r="7" spans="2:371">
      <c r="B7" s="98"/>
      <c r="C7" s="166"/>
      <c r="D7" s="167"/>
      <c r="E7" s="173"/>
      <c r="F7" s="174"/>
      <c r="G7" s="174"/>
      <c r="H7" s="174"/>
      <c r="I7" s="174"/>
      <c r="J7" s="174"/>
      <c r="K7" s="174"/>
      <c r="L7" s="174"/>
      <c r="M7" s="174"/>
      <c r="N7" s="174"/>
      <c r="O7" s="174"/>
      <c r="P7" s="174"/>
      <c r="Q7" s="174"/>
      <c r="R7" s="174"/>
      <c r="S7" s="174"/>
      <c r="T7" s="174"/>
      <c r="U7" s="174"/>
      <c r="V7" s="174"/>
      <c r="W7" s="174"/>
      <c r="X7" s="175"/>
      <c r="Y7" s="181"/>
      <c r="Z7" s="181"/>
      <c r="AA7" s="181"/>
      <c r="AB7" s="181"/>
      <c r="AC7" s="181"/>
      <c r="AD7" s="181"/>
      <c r="AE7" s="181"/>
      <c r="AF7" s="182"/>
      <c r="AG7" s="186"/>
      <c r="AH7" s="181"/>
      <c r="AI7" s="181"/>
      <c r="AJ7" s="181"/>
      <c r="AK7" s="181"/>
      <c r="AL7" s="181"/>
      <c r="AM7" s="181"/>
      <c r="AN7" s="182"/>
      <c r="AO7" s="97"/>
      <c r="AQ7" s="3" t="s">
        <v>175</v>
      </c>
      <c r="AS7" s="3">
        <v>4</v>
      </c>
    </row>
    <row r="8" spans="2:371" ht="30.75" customHeight="1">
      <c r="B8" s="98"/>
      <c r="C8" s="166"/>
      <c r="D8" s="167"/>
      <c r="E8" s="173"/>
      <c r="F8" s="174"/>
      <c r="G8" s="174"/>
      <c r="H8" s="174"/>
      <c r="I8" s="174"/>
      <c r="J8" s="174"/>
      <c r="K8" s="174"/>
      <c r="L8" s="174"/>
      <c r="M8" s="174"/>
      <c r="N8" s="174"/>
      <c r="O8" s="174"/>
      <c r="P8" s="174"/>
      <c r="Q8" s="174"/>
      <c r="R8" s="174"/>
      <c r="S8" s="174"/>
      <c r="T8" s="174"/>
      <c r="U8" s="174"/>
      <c r="V8" s="174"/>
      <c r="W8" s="174"/>
      <c r="X8" s="175"/>
      <c r="Y8" s="181"/>
      <c r="Z8" s="181"/>
      <c r="AA8" s="181"/>
      <c r="AB8" s="181"/>
      <c r="AC8" s="181"/>
      <c r="AD8" s="181"/>
      <c r="AE8" s="181"/>
      <c r="AF8" s="182"/>
      <c r="AG8" s="186"/>
      <c r="AH8" s="181"/>
      <c r="AI8" s="181"/>
      <c r="AJ8" s="181"/>
      <c r="AK8" s="181"/>
      <c r="AL8" s="181"/>
      <c r="AM8" s="181"/>
      <c r="AN8" s="182"/>
      <c r="AO8" s="97"/>
      <c r="AQ8" s="3" t="s">
        <v>176</v>
      </c>
      <c r="AS8" s="3">
        <v>5</v>
      </c>
    </row>
    <row r="9" spans="2:371" ht="14.25" thickBot="1">
      <c r="B9" s="98"/>
      <c r="C9" s="168"/>
      <c r="D9" s="169"/>
      <c r="E9" s="176"/>
      <c r="F9" s="177"/>
      <c r="G9" s="177"/>
      <c r="H9" s="177"/>
      <c r="I9" s="177"/>
      <c r="J9" s="177"/>
      <c r="K9" s="177"/>
      <c r="L9" s="177"/>
      <c r="M9" s="177"/>
      <c r="N9" s="177"/>
      <c r="O9" s="177"/>
      <c r="P9" s="177"/>
      <c r="Q9" s="177"/>
      <c r="R9" s="177"/>
      <c r="S9" s="177"/>
      <c r="T9" s="177"/>
      <c r="U9" s="177"/>
      <c r="V9" s="177"/>
      <c r="W9" s="177"/>
      <c r="X9" s="178"/>
      <c r="Y9" s="183"/>
      <c r="Z9" s="183"/>
      <c r="AA9" s="183"/>
      <c r="AB9" s="183"/>
      <c r="AC9" s="183"/>
      <c r="AD9" s="183"/>
      <c r="AE9" s="183"/>
      <c r="AF9" s="184"/>
      <c r="AG9" s="187"/>
      <c r="AH9" s="183"/>
      <c r="AI9" s="183"/>
      <c r="AJ9" s="183"/>
      <c r="AK9" s="183"/>
      <c r="AL9" s="183"/>
      <c r="AM9" s="183"/>
      <c r="AN9" s="184"/>
      <c r="AO9" s="97"/>
      <c r="AQ9" s="3" t="s">
        <v>177</v>
      </c>
      <c r="AR9" s="3" t="s">
        <v>196</v>
      </c>
      <c r="AS9" s="3">
        <v>6</v>
      </c>
    </row>
    <row r="10" spans="2:371" ht="14.25" thickTop="1">
      <c r="B10" s="98"/>
      <c r="C10" s="204"/>
      <c r="D10" s="205"/>
      <c r="E10" s="205"/>
      <c r="F10" s="206"/>
      <c r="G10" s="186" t="s">
        <v>10</v>
      </c>
      <c r="H10" s="181"/>
      <c r="I10" s="181"/>
      <c r="J10" s="182"/>
      <c r="K10" s="207" t="s">
        <v>11</v>
      </c>
      <c r="L10" s="207"/>
      <c r="M10" s="207"/>
      <c r="N10" s="207"/>
      <c r="O10" s="207"/>
      <c r="P10" s="207"/>
      <c r="Q10" s="207"/>
      <c r="R10" s="207"/>
      <c r="S10" s="207"/>
      <c r="T10" s="207"/>
      <c r="U10" s="207"/>
      <c r="V10" s="207"/>
      <c r="W10" s="207"/>
      <c r="X10" s="207"/>
      <c r="Y10" s="208"/>
      <c r="Z10" s="208"/>
      <c r="AA10" s="208"/>
      <c r="AB10" s="209"/>
      <c r="AC10" s="475" t="s">
        <v>12</v>
      </c>
      <c r="AD10" s="475"/>
      <c r="AE10" s="475"/>
      <c r="AF10" s="475"/>
      <c r="AG10" s="431"/>
      <c r="AH10" s="431"/>
      <c r="AI10" s="431"/>
      <c r="AJ10" s="431"/>
      <c r="AK10" s="431"/>
      <c r="AL10" s="431"/>
      <c r="AM10" s="431"/>
      <c r="AN10" s="432"/>
      <c r="AO10" s="97"/>
      <c r="AQ10" s="3" t="s">
        <v>178</v>
      </c>
      <c r="AR10" s="3" t="s">
        <v>191</v>
      </c>
      <c r="AS10" s="3">
        <v>7</v>
      </c>
    </row>
    <row r="11" spans="2:371">
      <c r="B11" s="98"/>
      <c r="C11" s="210" t="s">
        <v>13</v>
      </c>
      <c r="D11" s="211"/>
      <c r="E11" s="161"/>
      <c r="F11" s="162"/>
      <c r="G11" s="186"/>
      <c r="H11" s="181"/>
      <c r="I11" s="181"/>
      <c r="J11" s="182"/>
      <c r="K11" s="212"/>
      <c r="L11" s="213"/>
      <c r="M11" s="214"/>
      <c r="N11" s="215" t="s">
        <v>14</v>
      </c>
      <c r="O11" s="216"/>
      <c r="P11" s="216"/>
      <c r="Q11" s="215" t="s">
        <v>15</v>
      </c>
      <c r="R11" s="216"/>
      <c r="S11" s="216"/>
      <c r="T11" s="217"/>
      <c r="U11" s="218" t="s">
        <v>16</v>
      </c>
      <c r="V11" s="160"/>
      <c r="W11" s="160"/>
      <c r="X11" s="219"/>
      <c r="Y11" s="160" t="s">
        <v>17</v>
      </c>
      <c r="Z11" s="160"/>
      <c r="AA11" s="160"/>
      <c r="AB11" s="219"/>
      <c r="AC11" s="404" t="s">
        <v>18</v>
      </c>
      <c r="AD11" s="404"/>
      <c r="AE11" s="404"/>
      <c r="AF11" s="405"/>
      <c r="AG11" s="701"/>
      <c r="AH11" s="702"/>
      <c r="AI11" s="564" t="s">
        <v>19</v>
      </c>
      <c r="AJ11" s="565"/>
      <c r="AK11" s="613" t="str">
        <f>IF(OR(AG11="",AG11=AS3),"",IF(AG11=12,1,AG11+1))</f>
        <v/>
      </c>
      <c r="AL11" s="614"/>
      <c r="AM11" s="564" t="s">
        <v>20</v>
      </c>
      <c r="AN11" s="565"/>
      <c r="AO11" s="95"/>
      <c r="AQ11" s="3" t="s">
        <v>179</v>
      </c>
      <c r="AS11" s="3">
        <v>8</v>
      </c>
    </row>
    <row r="12" spans="2:371">
      <c r="B12" s="98"/>
      <c r="C12" s="195"/>
      <c r="D12" s="196"/>
      <c r="E12" s="695"/>
      <c r="F12" s="696"/>
      <c r="G12" s="88"/>
      <c r="H12" s="699"/>
      <c r="I12" s="700"/>
      <c r="J12" s="105"/>
      <c r="K12" s="652"/>
      <c r="L12" s="698"/>
      <c r="M12" s="698"/>
      <c r="N12" s="698"/>
      <c r="O12" s="698"/>
      <c r="P12" s="698"/>
      <c r="Q12" s="663"/>
      <c r="R12" s="651"/>
      <c r="S12" s="651"/>
      <c r="T12" s="664"/>
      <c r="U12" s="651"/>
      <c r="V12" s="651"/>
      <c r="W12" s="651"/>
      <c r="X12" s="664"/>
      <c r="Y12" s="651"/>
      <c r="Z12" s="651"/>
      <c r="AA12" s="651"/>
      <c r="AB12" s="664"/>
      <c r="AC12" s="637"/>
      <c r="AD12" s="638"/>
      <c r="AE12" s="638"/>
      <c r="AF12" s="639"/>
      <c r="AG12" s="637"/>
      <c r="AH12" s="638"/>
      <c r="AI12" s="638"/>
      <c r="AJ12" s="639"/>
      <c r="AK12" s="638"/>
      <c r="AL12" s="638"/>
      <c r="AM12" s="638"/>
      <c r="AN12" s="639"/>
      <c r="AO12" s="95" t="str">
        <f>IF(K12=SUM(U12:AB12),$AR$1,$NG$1)</f>
        <v>－</v>
      </c>
      <c r="AQ12" s="3" t="s">
        <v>180</v>
      </c>
      <c r="AS12" s="3">
        <v>9</v>
      </c>
    </row>
    <row r="13" spans="2:371">
      <c r="B13" s="98"/>
      <c r="C13" s="195"/>
      <c r="D13" s="196"/>
      <c r="E13" s="695"/>
      <c r="F13" s="696"/>
      <c r="G13" s="88"/>
      <c r="H13" s="699"/>
      <c r="I13" s="700"/>
      <c r="J13" s="105"/>
      <c r="K13" s="652"/>
      <c r="L13" s="698"/>
      <c r="M13" s="698"/>
      <c r="N13" s="698"/>
      <c r="O13" s="698"/>
      <c r="P13" s="698"/>
      <c r="Q13" s="663"/>
      <c r="R13" s="651"/>
      <c r="S13" s="651"/>
      <c r="T13" s="664"/>
      <c r="U13" s="651"/>
      <c r="V13" s="651"/>
      <c r="W13" s="651"/>
      <c r="X13" s="664"/>
      <c r="Y13" s="651"/>
      <c r="Z13" s="651"/>
      <c r="AA13" s="651"/>
      <c r="AB13" s="664"/>
      <c r="AC13" s="637"/>
      <c r="AD13" s="638"/>
      <c r="AE13" s="638"/>
      <c r="AF13" s="639"/>
      <c r="AG13" s="637"/>
      <c r="AH13" s="638"/>
      <c r="AI13" s="638"/>
      <c r="AJ13" s="639"/>
      <c r="AK13" s="638"/>
      <c r="AL13" s="638"/>
      <c r="AM13" s="638"/>
      <c r="AN13" s="639"/>
      <c r="AO13" s="95" t="str">
        <f t="shared" ref="AO13:AO18" si="0">IF(K13=SUM(U13:AB13),$AR$1,$NG$1)</f>
        <v>－</v>
      </c>
      <c r="AQ13" s="3" t="s">
        <v>181</v>
      </c>
      <c r="AS13" s="3">
        <v>10</v>
      </c>
    </row>
    <row r="14" spans="2:371">
      <c r="B14" s="98"/>
      <c r="C14" s="195"/>
      <c r="D14" s="196"/>
      <c r="E14" s="695"/>
      <c r="F14" s="696"/>
      <c r="G14" s="88"/>
      <c r="H14" s="699"/>
      <c r="I14" s="700"/>
      <c r="J14" s="105"/>
      <c r="K14" s="652"/>
      <c r="L14" s="698"/>
      <c r="M14" s="698"/>
      <c r="N14" s="698"/>
      <c r="O14" s="698"/>
      <c r="P14" s="698"/>
      <c r="Q14" s="663"/>
      <c r="R14" s="651"/>
      <c r="S14" s="651"/>
      <c r="T14" s="664"/>
      <c r="U14" s="651"/>
      <c r="V14" s="651"/>
      <c r="W14" s="651"/>
      <c r="X14" s="664"/>
      <c r="Y14" s="651"/>
      <c r="Z14" s="651"/>
      <c r="AA14" s="651"/>
      <c r="AB14" s="664"/>
      <c r="AC14" s="637"/>
      <c r="AD14" s="638"/>
      <c r="AE14" s="638"/>
      <c r="AF14" s="639"/>
      <c r="AG14" s="637"/>
      <c r="AH14" s="638"/>
      <c r="AI14" s="638"/>
      <c r="AJ14" s="639"/>
      <c r="AK14" s="638"/>
      <c r="AL14" s="638"/>
      <c r="AM14" s="638"/>
      <c r="AN14" s="639"/>
      <c r="AO14" s="95" t="str">
        <f t="shared" si="0"/>
        <v>－</v>
      </c>
      <c r="AS14" s="3">
        <v>11</v>
      </c>
    </row>
    <row r="15" spans="2:371">
      <c r="B15" s="98"/>
      <c r="C15" s="195"/>
      <c r="D15" s="196"/>
      <c r="E15" s="695"/>
      <c r="F15" s="696"/>
      <c r="G15" s="88"/>
      <c r="H15" s="699"/>
      <c r="I15" s="700"/>
      <c r="J15" s="105"/>
      <c r="K15" s="654"/>
      <c r="L15" s="654"/>
      <c r="M15" s="655"/>
      <c r="N15" s="663"/>
      <c r="O15" s="651"/>
      <c r="P15" s="652"/>
      <c r="Q15" s="651"/>
      <c r="R15" s="651"/>
      <c r="S15" s="651"/>
      <c r="T15" s="664"/>
      <c r="U15" s="666"/>
      <c r="V15" s="666"/>
      <c r="W15" s="666"/>
      <c r="X15" s="697"/>
      <c r="Y15" s="651"/>
      <c r="Z15" s="651"/>
      <c r="AA15" s="651"/>
      <c r="AB15" s="664"/>
      <c r="AC15" s="637"/>
      <c r="AD15" s="638"/>
      <c r="AE15" s="638"/>
      <c r="AF15" s="639"/>
      <c r="AG15" s="637"/>
      <c r="AH15" s="638"/>
      <c r="AI15" s="638"/>
      <c r="AJ15" s="639"/>
      <c r="AK15" s="638"/>
      <c r="AL15" s="638"/>
      <c r="AM15" s="638"/>
      <c r="AN15" s="639"/>
      <c r="AO15" s="95" t="str">
        <f t="shared" si="0"/>
        <v>－</v>
      </c>
      <c r="AS15" s="3">
        <v>12</v>
      </c>
    </row>
    <row r="16" spans="2:371">
      <c r="B16" s="98"/>
      <c r="C16" s="195"/>
      <c r="D16" s="196"/>
      <c r="E16" s="695"/>
      <c r="F16" s="696"/>
      <c r="G16" s="88"/>
      <c r="H16" s="699"/>
      <c r="I16" s="700"/>
      <c r="J16" s="105"/>
      <c r="K16" s="651"/>
      <c r="L16" s="651"/>
      <c r="M16" s="652"/>
      <c r="N16" s="663"/>
      <c r="O16" s="651"/>
      <c r="P16" s="652"/>
      <c r="Q16" s="651"/>
      <c r="R16" s="651"/>
      <c r="S16" s="651"/>
      <c r="T16" s="651"/>
      <c r="U16" s="650"/>
      <c r="V16" s="651"/>
      <c r="W16" s="651"/>
      <c r="X16" s="664"/>
      <c r="Y16" s="651"/>
      <c r="Z16" s="651"/>
      <c r="AA16" s="651"/>
      <c r="AB16" s="664"/>
      <c r="AC16" s="637"/>
      <c r="AD16" s="638"/>
      <c r="AE16" s="638"/>
      <c r="AF16" s="639"/>
      <c r="AG16" s="637"/>
      <c r="AH16" s="638"/>
      <c r="AI16" s="638"/>
      <c r="AJ16" s="639"/>
      <c r="AK16" s="638"/>
      <c r="AL16" s="638"/>
      <c r="AM16" s="638"/>
      <c r="AN16" s="639"/>
      <c r="AO16" s="95" t="str">
        <f t="shared" si="0"/>
        <v>－</v>
      </c>
    </row>
    <row r="17" spans="2:43">
      <c r="B17" s="98"/>
      <c r="C17" s="195"/>
      <c r="D17" s="196"/>
      <c r="E17" s="695"/>
      <c r="F17" s="696"/>
      <c r="G17" s="88"/>
      <c r="H17" s="699"/>
      <c r="I17" s="700"/>
      <c r="J17" s="105"/>
      <c r="K17" s="651"/>
      <c r="L17" s="651"/>
      <c r="M17" s="652"/>
      <c r="N17" s="663"/>
      <c r="O17" s="651"/>
      <c r="P17" s="651"/>
      <c r="Q17" s="663"/>
      <c r="R17" s="651"/>
      <c r="S17" s="651"/>
      <c r="T17" s="664"/>
      <c r="U17" s="654"/>
      <c r="V17" s="654"/>
      <c r="W17" s="654"/>
      <c r="X17" s="656"/>
      <c r="Y17" s="651"/>
      <c r="Z17" s="651"/>
      <c r="AA17" s="651"/>
      <c r="AB17" s="664"/>
      <c r="AC17" s="637"/>
      <c r="AD17" s="638"/>
      <c r="AE17" s="638"/>
      <c r="AF17" s="639"/>
      <c r="AG17" s="637"/>
      <c r="AH17" s="638"/>
      <c r="AI17" s="638"/>
      <c r="AJ17" s="639"/>
      <c r="AK17" s="638"/>
      <c r="AL17" s="638"/>
      <c r="AM17" s="638"/>
      <c r="AN17" s="639"/>
      <c r="AO17" s="95" t="str">
        <f t="shared" si="0"/>
        <v>－</v>
      </c>
    </row>
    <row r="18" spans="2:43">
      <c r="B18" s="98"/>
      <c r="C18" s="195"/>
      <c r="D18" s="196"/>
      <c r="E18" s="695"/>
      <c r="F18" s="696"/>
      <c r="G18" s="88"/>
      <c r="H18" s="699"/>
      <c r="I18" s="700"/>
      <c r="J18" s="105"/>
      <c r="K18" s="651"/>
      <c r="L18" s="651"/>
      <c r="M18" s="652"/>
      <c r="N18" s="663"/>
      <c r="O18" s="651"/>
      <c r="P18" s="651"/>
      <c r="Q18" s="663"/>
      <c r="R18" s="651"/>
      <c r="S18" s="651"/>
      <c r="T18" s="664"/>
      <c r="U18" s="654"/>
      <c r="V18" s="654"/>
      <c r="W18" s="654"/>
      <c r="X18" s="656"/>
      <c r="Y18" s="651"/>
      <c r="Z18" s="651"/>
      <c r="AA18" s="651"/>
      <c r="AB18" s="664"/>
      <c r="AC18" s="637"/>
      <c r="AD18" s="638"/>
      <c r="AE18" s="638"/>
      <c r="AF18" s="639"/>
      <c r="AG18" s="637"/>
      <c r="AH18" s="638"/>
      <c r="AI18" s="638"/>
      <c r="AJ18" s="639"/>
      <c r="AK18" s="638"/>
      <c r="AL18" s="638"/>
      <c r="AM18" s="638"/>
      <c r="AN18" s="639"/>
      <c r="AO18" s="95" t="str">
        <f t="shared" si="0"/>
        <v>－</v>
      </c>
    </row>
    <row r="19" spans="2:43" ht="14.25" thickBot="1">
      <c r="B19" s="98"/>
      <c r="C19" s="257" t="s">
        <v>21</v>
      </c>
      <c r="D19" s="258"/>
      <c r="E19" s="259"/>
      <c r="F19" s="259"/>
      <c r="G19" s="259"/>
      <c r="H19" s="259"/>
      <c r="I19" s="259"/>
      <c r="J19" s="8" t="s">
        <v>22</v>
      </c>
      <c r="K19" s="686">
        <f>SUM(K12:M18)</f>
        <v>0</v>
      </c>
      <c r="L19" s="687"/>
      <c r="M19" s="687"/>
      <c r="N19" s="687">
        <f>SUM(N12:P18)</f>
        <v>0</v>
      </c>
      <c r="O19" s="687"/>
      <c r="P19" s="687"/>
      <c r="Q19" s="687">
        <f>SUM(Q12:T18)</f>
        <v>0</v>
      </c>
      <c r="R19" s="687"/>
      <c r="S19" s="687"/>
      <c r="T19" s="688"/>
      <c r="U19" s="689">
        <f>SUM(U12:X18)</f>
        <v>0</v>
      </c>
      <c r="V19" s="690"/>
      <c r="W19" s="690"/>
      <c r="X19" s="691"/>
      <c r="Y19" s="692">
        <f>SUM(Y12:AB18)</f>
        <v>0</v>
      </c>
      <c r="Z19" s="693"/>
      <c r="AA19" s="693"/>
      <c r="AB19" s="694"/>
      <c r="AC19" s="683"/>
      <c r="AD19" s="684"/>
      <c r="AE19" s="684"/>
      <c r="AF19" s="685"/>
      <c r="AG19" s="683"/>
      <c r="AH19" s="684"/>
      <c r="AI19" s="684"/>
      <c r="AJ19" s="685"/>
      <c r="AK19" s="683"/>
      <c r="AL19" s="684"/>
      <c r="AM19" s="684"/>
      <c r="AN19" s="685"/>
      <c r="AO19" s="97"/>
    </row>
    <row r="20" spans="2:43" ht="14.25" thickTop="1">
      <c r="B20" s="98"/>
      <c r="C20" s="250" t="s">
        <v>23</v>
      </c>
      <c r="D20" s="251"/>
      <c r="E20" s="251"/>
      <c r="F20" s="205"/>
      <c r="G20" s="205"/>
      <c r="H20" s="205"/>
      <c r="I20" s="205"/>
      <c r="J20" s="206"/>
      <c r="K20" s="252" t="s">
        <v>24</v>
      </c>
      <c r="L20" s="252"/>
      <c r="M20" s="252"/>
      <c r="N20" s="253"/>
      <c r="O20" s="253"/>
      <c r="P20" s="253"/>
      <c r="Q20" s="253"/>
      <c r="R20" s="253"/>
      <c r="S20" s="253"/>
      <c r="T20" s="253"/>
      <c r="U20" s="252"/>
      <c r="V20" s="252"/>
      <c r="W20" s="252"/>
      <c r="X20" s="252"/>
      <c r="Y20" s="252"/>
      <c r="Z20" s="252"/>
      <c r="AA20" s="252"/>
      <c r="AB20" s="252"/>
      <c r="AC20" s="555" t="s">
        <v>25</v>
      </c>
      <c r="AD20" s="556"/>
      <c r="AE20" s="556"/>
      <c r="AF20" s="556"/>
      <c r="AG20" s="556"/>
      <c r="AH20" s="556"/>
      <c r="AI20" s="556"/>
      <c r="AJ20" s="556"/>
      <c r="AK20" s="556"/>
      <c r="AL20" s="556"/>
      <c r="AM20" s="556"/>
      <c r="AN20" s="557"/>
      <c r="AO20" s="97"/>
    </row>
    <row r="21" spans="2:43">
      <c r="B21" s="98"/>
      <c r="C21" s="244" t="s">
        <v>26</v>
      </c>
      <c r="D21" s="244"/>
      <c r="E21" s="210"/>
      <c r="F21" s="218" t="s">
        <v>27</v>
      </c>
      <c r="G21" s="160"/>
      <c r="H21" s="160"/>
      <c r="I21" s="160"/>
      <c r="J21" s="219"/>
      <c r="K21" s="212" t="s">
        <v>28</v>
      </c>
      <c r="L21" s="213"/>
      <c r="M21" s="214"/>
      <c r="N21" s="245" t="s">
        <v>14</v>
      </c>
      <c r="O21" s="161"/>
      <c r="P21" s="246"/>
      <c r="Q21" s="245" t="s">
        <v>15</v>
      </c>
      <c r="R21" s="161"/>
      <c r="S21" s="161"/>
      <c r="T21" s="162"/>
      <c r="U21" s="218" t="s">
        <v>16</v>
      </c>
      <c r="V21" s="160"/>
      <c r="W21" s="160"/>
      <c r="X21" s="219"/>
      <c r="Y21" s="218" t="s">
        <v>17</v>
      </c>
      <c r="Z21" s="160"/>
      <c r="AA21" s="160"/>
      <c r="AB21" s="219"/>
      <c r="AC21" s="403" t="s">
        <v>18</v>
      </c>
      <c r="AD21" s="404"/>
      <c r="AE21" s="404"/>
      <c r="AF21" s="405"/>
      <c r="AG21" s="548" t="str">
        <f>IF(OR(AG11=AS3,AG11=""),"",AG11)</f>
        <v/>
      </c>
      <c r="AH21" s="549"/>
      <c r="AI21" s="564" t="s">
        <v>19</v>
      </c>
      <c r="AJ21" s="565"/>
      <c r="AK21" s="548" t="str">
        <f>IF(AK11="","",AK11)</f>
        <v/>
      </c>
      <c r="AL21" s="549"/>
      <c r="AM21" s="550" t="s">
        <v>20</v>
      </c>
      <c r="AN21" s="551"/>
      <c r="AO21" s="97"/>
      <c r="AQ21" s="3" t="s">
        <v>171</v>
      </c>
    </row>
    <row r="22" spans="2:43" ht="33.75" customHeight="1">
      <c r="B22" s="98" t="str">
        <f>IF(K22&gt;0,IF(F22="",$NG$1,$AR$1),$AR$1)</f>
        <v>－</v>
      </c>
      <c r="C22" s="266" t="s">
        <v>29</v>
      </c>
      <c r="D22" s="268" t="s">
        <v>30</v>
      </c>
      <c r="E22" s="269"/>
      <c r="F22" s="669"/>
      <c r="G22" s="670"/>
      <c r="H22" s="670"/>
      <c r="I22" s="670"/>
      <c r="J22" s="9" t="s">
        <v>31</v>
      </c>
      <c r="K22" s="650"/>
      <c r="L22" s="651"/>
      <c r="M22" s="652"/>
      <c r="N22" s="663"/>
      <c r="O22" s="651"/>
      <c r="P22" s="652"/>
      <c r="Q22" s="651"/>
      <c r="R22" s="651"/>
      <c r="S22" s="651"/>
      <c r="T22" s="664"/>
      <c r="U22" s="651"/>
      <c r="V22" s="651"/>
      <c r="W22" s="651"/>
      <c r="X22" s="664"/>
      <c r="Y22" s="651"/>
      <c r="Z22" s="651"/>
      <c r="AA22" s="651"/>
      <c r="AB22" s="664"/>
      <c r="AC22" s="637"/>
      <c r="AD22" s="638"/>
      <c r="AE22" s="638"/>
      <c r="AF22" s="639"/>
      <c r="AG22" s="638"/>
      <c r="AH22" s="638"/>
      <c r="AI22" s="638"/>
      <c r="AJ22" s="639"/>
      <c r="AK22" s="638"/>
      <c r="AL22" s="638"/>
      <c r="AM22" s="638"/>
      <c r="AN22" s="639"/>
      <c r="AO22" s="95" t="str">
        <f t="shared" ref="AO22:AO26" si="1">IF(K22=SUM(U22:AB22),$AR$1,$NG$1)</f>
        <v>－</v>
      </c>
      <c r="AQ22" s="10" t="s">
        <v>32</v>
      </c>
    </row>
    <row r="23" spans="2:43" ht="33.75" customHeight="1">
      <c r="B23" s="98" t="str">
        <f>IF(K23&gt;0,IF(F23="",$NG$1,$AR$1),$AR$1)</f>
        <v>－</v>
      </c>
      <c r="C23" s="267"/>
      <c r="D23" s="273" t="s">
        <v>33</v>
      </c>
      <c r="E23" s="192"/>
      <c r="F23" s="669"/>
      <c r="G23" s="670"/>
      <c r="H23" s="670"/>
      <c r="I23" s="670"/>
      <c r="J23" s="9" t="s">
        <v>34</v>
      </c>
      <c r="K23" s="650"/>
      <c r="L23" s="651"/>
      <c r="M23" s="652"/>
      <c r="N23" s="663"/>
      <c r="O23" s="651"/>
      <c r="P23" s="652"/>
      <c r="Q23" s="651"/>
      <c r="R23" s="651"/>
      <c r="S23" s="651"/>
      <c r="T23" s="664"/>
      <c r="U23" s="651"/>
      <c r="V23" s="651"/>
      <c r="W23" s="651"/>
      <c r="X23" s="664"/>
      <c r="Y23" s="651"/>
      <c r="Z23" s="651"/>
      <c r="AA23" s="651"/>
      <c r="AB23" s="664"/>
      <c r="AC23" s="658"/>
      <c r="AD23" s="659"/>
      <c r="AE23" s="659"/>
      <c r="AF23" s="660"/>
      <c r="AG23" s="637"/>
      <c r="AH23" s="638"/>
      <c r="AI23" s="638"/>
      <c r="AJ23" s="639"/>
      <c r="AK23" s="638"/>
      <c r="AL23" s="638"/>
      <c r="AM23" s="638"/>
      <c r="AN23" s="639"/>
      <c r="AO23" s="95" t="str">
        <f t="shared" si="1"/>
        <v>－</v>
      </c>
      <c r="AQ23" s="10" t="s">
        <v>35</v>
      </c>
    </row>
    <row r="24" spans="2:43">
      <c r="B24" s="98" t="str">
        <f>IF(K24&gt;0,IF(F24="",$NG$1,$AR$1),$AR$1)</f>
        <v>－</v>
      </c>
      <c r="C24" s="267"/>
      <c r="D24" s="273"/>
      <c r="E24" s="192"/>
      <c r="F24" s="669"/>
      <c r="G24" s="670"/>
      <c r="H24" s="670"/>
      <c r="I24" s="670"/>
      <c r="J24" s="9" t="s">
        <v>36</v>
      </c>
      <c r="K24" s="650"/>
      <c r="L24" s="651"/>
      <c r="M24" s="652"/>
      <c r="N24" s="663"/>
      <c r="O24" s="651"/>
      <c r="P24" s="652"/>
      <c r="Q24" s="651"/>
      <c r="R24" s="651"/>
      <c r="S24" s="651"/>
      <c r="T24" s="664"/>
      <c r="U24" s="651"/>
      <c r="V24" s="651"/>
      <c r="W24" s="651"/>
      <c r="X24" s="664"/>
      <c r="Y24" s="651"/>
      <c r="Z24" s="651"/>
      <c r="AA24" s="651"/>
      <c r="AB24" s="664"/>
      <c r="AC24" s="637"/>
      <c r="AD24" s="638"/>
      <c r="AE24" s="638"/>
      <c r="AF24" s="639"/>
      <c r="AG24" s="637"/>
      <c r="AH24" s="638"/>
      <c r="AI24" s="638"/>
      <c r="AJ24" s="639"/>
      <c r="AK24" s="638"/>
      <c r="AL24" s="638"/>
      <c r="AM24" s="638"/>
      <c r="AN24" s="639"/>
      <c r="AO24" s="95" t="str">
        <f t="shared" si="1"/>
        <v>－</v>
      </c>
      <c r="AQ24" s="10" t="s">
        <v>37</v>
      </c>
    </row>
    <row r="25" spans="2:43">
      <c r="B25" s="98" t="str">
        <f>IF(K25&gt;0,IF(F25="",$NG$1,$AR$1),$AR$1)</f>
        <v>－</v>
      </c>
      <c r="C25" s="267"/>
      <c r="D25" s="273"/>
      <c r="E25" s="192"/>
      <c r="F25" s="669"/>
      <c r="G25" s="670"/>
      <c r="H25" s="670"/>
      <c r="I25" s="670"/>
      <c r="J25" s="9" t="s">
        <v>38</v>
      </c>
      <c r="K25" s="650"/>
      <c r="L25" s="651"/>
      <c r="M25" s="652"/>
      <c r="N25" s="663"/>
      <c r="O25" s="651"/>
      <c r="P25" s="652"/>
      <c r="Q25" s="651"/>
      <c r="R25" s="651"/>
      <c r="S25" s="651"/>
      <c r="T25" s="664"/>
      <c r="U25" s="651"/>
      <c r="V25" s="651"/>
      <c r="W25" s="651"/>
      <c r="X25" s="664"/>
      <c r="Y25" s="651"/>
      <c r="Z25" s="651"/>
      <c r="AA25" s="651"/>
      <c r="AB25" s="664"/>
      <c r="AC25" s="637"/>
      <c r="AD25" s="638"/>
      <c r="AE25" s="638"/>
      <c r="AF25" s="639"/>
      <c r="AG25" s="637"/>
      <c r="AH25" s="638"/>
      <c r="AI25" s="638"/>
      <c r="AJ25" s="639"/>
      <c r="AK25" s="638"/>
      <c r="AL25" s="638"/>
      <c r="AM25" s="638"/>
      <c r="AN25" s="639"/>
      <c r="AO25" s="95" t="str">
        <f t="shared" si="1"/>
        <v>－</v>
      </c>
      <c r="AQ25" s="10" t="s">
        <v>39</v>
      </c>
    </row>
    <row r="26" spans="2:43" ht="13.5" customHeight="1">
      <c r="B26" s="98" t="str">
        <f>IF(AND(K26&lt;=K41,SUM(K26:M29)&lt;=K40,K26&lt;=SUM(N43:P46),SUM(K26:M29)&lt;=SUM(I43:L46)),$AR$1,$NG$1)</f>
        <v>－</v>
      </c>
      <c r="C26" s="279" t="s">
        <v>40</v>
      </c>
      <c r="D26" s="191" t="s">
        <v>41</v>
      </c>
      <c r="E26" s="242"/>
      <c r="F26" s="273" t="s">
        <v>42</v>
      </c>
      <c r="G26" s="192"/>
      <c r="H26" s="192"/>
      <c r="I26" s="192"/>
      <c r="J26" s="9" t="s">
        <v>43</v>
      </c>
      <c r="K26" s="650"/>
      <c r="L26" s="651"/>
      <c r="M26" s="652"/>
      <c r="N26" s="663"/>
      <c r="O26" s="651"/>
      <c r="P26" s="652"/>
      <c r="Q26" s="651"/>
      <c r="R26" s="651"/>
      <c r="S26" s="651"/>
      <c r="T26" s="664"/>
      <c r="U26" s="651"/>
      <c r="V26" s="651"/>
      <c r="W26" s="651"/>
      <c r="X26" s="664"/>
      <c r="Y26" s="651"/>
      <c r="Z26" s="651"/>
      <c r="AA26" s="651"/>
      <c r="AB26" s="664"/>
      <c r="AC26" s="637"/>
      <c r="AD26" s="638"/>
      <c r="AE26" s="638"/>
      <c r="AF26" s="639"/>
      <c r="AG26" s="682"/>
      <c r="AH26" s="638"/>
      <c r="AI26" s="638"/>
      <c r="AJ26" s="639"/>
      <c r="AK26" s="638"/>
      <c r="AL26" s="638"/>
      <c r="AM26" s="638"/>
      <c r="AN26" s="639"/>
      <c r="AO26" s="95" t="str">
        <f t="shared" si="1"/>
        <v>－</v>
      </c>
      <c r="AQ26" s="10" t="s">
        <v>75</v>
      </c>
    </row>
    <row r="27" spans="2:43" ht="13.5" customHeight="1">
      <c r="B27" s="98"/>
      <c r="C27" s="280"/>
      <c r="D27" s="282"/>
      <c r="E27" s="207"/>
      <c r="F27" s="273" t="s">
        <v>194</v>
      </c>
      <c r="G27" s="192"/>
      <c r="H27" s="192"/>
      <c r="I27" s="192"/>
      <c r="J27" s="9" t="s">
        <v>43</v>
      </c>
      <c r="K27" s="674"/>
      <c r="L27" s="675"/>
      <c r="M27" s="676"/>
      <c r="N27" s="677"/>
      <c r="O27" s="675"/>
      <c r="P27" s="676"/>
      <c r="Q27" s="677"/>
      <c r="R27" s="675"/>
      <c r="S27" s="675"/>
      <c r="T27" s="678"/>
      <c r="U27" s="679"/>
      <c r="V27" s="680"/>
      <c r="W27" s="680"/>
      <c r="X27" s="681"/>
      <c r="Y27" s="679"/>
      <c r="Z27" s="680"/>
      <c r="AA27" s="680"/>
      <c r="AB27" s="681"/>
      <c r="AC27" s="671"/>
      <c r="AD27" s="672"/>
      <c r="AE27" s="672"/>
      <c r="AF27" s="673"/>
      <c r="AG27" s="671"/>
      <c r="AH27" s="672"/>
      <c r="AI27" s="672"/>
      <c r="AJ27" s="673"/>
      <c r="AK27" s="671"/>
      <c r="AL27" s="672"/>
      <c r="AM27" s="672"/>
      <c r="AN27" s="673"/>
      <c r="AO27" s="96"/>
      <c r="AQ27" s="10"/>
    </row>
    <row r="28" spans="2:43" ht="13.5" customHeight="1">
      <c r="B28" s="98" t="str">
        <f>IF(K28&gt;0,IF(F28="",$NG$1,$AR$1),$AR$1)</f>
        <v>－</v>
      </c>
      <c r="C28" s="280"/>
      <c r="D28" s="283"/>
      <c r="E28" s="208"/>
      <c r="F28" s="669"/>
      <c r="G28" s="670"/>
      <c r="H28" s="670"/>
      <c r="I28" s="670"/>
      <c r="J28" s="9" t="s">
        <v>44</v>
      </c>
      <c r="K28" s="650"/>
      <c r="L28" s="651"/>
      <c r="M28" s="652"/>
      <c r="N28" s="663"/>
      <c r="O28" s="651"/>
      <c r="P28" s="652"/>
      <c r="Q28" s="651"/>
      <c r="R28" s="651"/>
      <c r="S28" s="651"/>
      <c r="T28" s="664"/>
      <c r="U28" s="651"/>
      <c r="V28" s="651"/>
      <c r="W28" s="651"/>
      <c r="X28" s="664"/>
      <c r="Y28" s="651"/>
      <c r="Z28" s="651"/>
      <c r="AA28" s="651"/>
      <c r="AB28" s="664"/>
      <c r="AC28" s="637"/>
      <c r="AD28" s="638"/>
      <c r="AE28" s="638"/>
      <c r="AF28" s="639"/>
      <c r="AG28" s="637"/>
      <c r="AH28" s="638"/>
      <c r="AI28" s="638"/>
      <c r="AJ28" s="639"/>
      <c r="AK28" s="638"/>
      <c r="AL28" s="638"/>
      <c r="AM28" s="638"/>
      <c r="AN28" s="639"/>
      <c r="AO28" s="95" t="str">
        <f t="shared" ref="AO28:AO33" si="2">IF(K28=SUM(U28:AB28),$AR$1,$NG$1)</f>
        <v>－</v>
      </c>
      <c r="AQ28" s="3" t="s">
        <v>171</v>
      </c>
    </row>
    <row r="29" spans="2:43" ht="13.5" customHeight="1">
      <c r="B29" s="98" t="str">
        <f>IF(K29&gt;0,IF(F29="",$NG$1,$AR$1),$AR$1)</f>
        <v>－</v>
      </c>
      <c r="C29" s="281"/>
      <c r="D29" s="273" t="s">
        <v>46</v>
      </c>
      <c r="E29" s="192"/>
      <c r="F29" s="669"/>
      <c r="G29" s="670"/>
      <c r="H29" s="670"/>
      <c r="I29" s="670"/>
      <c r="J29" s="9" t="s">
        <v>47</v>
      </c>
      <c r="K29" s="650"/>
      <c r="L29" s="651"/>
      <c r="M29" s="652"/>
      <c r="N29" s="663"/>
      <c r="O29" s="651"/>
      <c r="P29" s="652"/>
      <c r="Q29" s="651"/>
      <c r="R29" s="651"/>
      <c r="S29" s="651"/>
      <c r="T29" s="664"/>
      <c r="U29" s="651"/>
      <c r="V29" s="651"/>
      <c r="W29" s="651"/>
      <c r="X29" s="664"/>
      <c r="Y29" s="651"/>
      <c r="Z29" s="651"/>
      <c r="AA29" s="651"/>
      <c r="AB29" s="664"/>
      <c r="AC29" s="637"/>
      <c r="AD29" s="638"/>
      <c r="AE29" s="638"/>
      <c r="AF29" s="639"/>
      <c r="AG29" s="637"/>
      <c r="AH29" s="638"/>
      <c r="AI29" s="638"/>
      <c r="AJ29" s="639"/>
      <c r="AK29" s="638"/>
      <c r="AL29" s="638"/>
      <c r="AM29" s="638"/>
      <c r="AN29" s="639"/>
      <c r="AO29" s="95" t="str">
        <f t="shared" si="2"/>
        <v>－</v>
      </c>
      <c r="AQ29" s="10" t="s">
        <v>45</v>
      </c>
    </row>
    <row r="30" spans="2:43">
      <c r="B30" s="98"/>
      <c r="C30" s="284" t="s">
        <v>49</v>
      </c>
      <c r="D30" s="284"/>
      <c r="E30" s="273"/>
      <c r="F30" s="273"/>
      <c r="G30" s="192"/>
      <c r="H30" s="192"/>
      <c r="I30" s="192"/>
      <c r="J30" s="192"/>
      <c r="K30" s="650"/>
      <c r="L30" s="651"/>
      <c r="M30" s="652"/>
      <c r="N30" s="663"/>
      <c r="O30" s="651"/>
      <c r="P30" s="652"/>
      <c r="Q30" s="651"/>
      <c r="R30" s="651"/>
      <c r="S30" s="651"/>
      <c r="T30" s="664"/>
      <c r="U30" s="651"/>
      <c r="V30" s="651"/>
      <c r="W30" s="651"/>
      <c r="X30" s="664"/>
      <c r="Y30" s="651"/>
      <c r="Z30" s="651"/>
      <c r="AA30" s="651"/>
      <c r="AB30" s="664"/>
      <c r="AC30" s="637"/>
      <c r="AD30" s="638"/>
      <c r="AE30" s="638"/>
      <c r="AF30" s="639"/>
      <c r="AG30" s="637"/>
      <c r="AH30" s="638"/>
      <c r="AI30" s="638"/>
      <c r="AJ30" s="639"/>
      <c r="AK30" s="638"/>
      <c r="AL30" s="638"/>
      <c r="AM30" s="638"/>
      <c r="AN30" s="639"/>
      <c r="AO30" s="95" t="str">
        <f t="shared" si="2"/>
        <v>－</v>
      </c>
      <c r="AQ30" s="10" t="s">
        <v>48</v>
      </c>
    </row>
    <row r="31" spans="2:43">
      <c r="B31" s="98" t="str">
        <f>IF(K31&gt;0,IF(F31="",$NG$1,$AR$1),$AR$1)</f>
        <v>－</v>
      </c>
      <c r="C31" s="284"/>
      <c r="D31" s="284"/>
      <c r="E31" s="661"/>
      <c r="F31" s="661"/>
      <c r="G31" s="662"/>
      <c r="H31" s="662"/>
      <c r="I31" s="662"/>
      <c r="J31" s="662"/>
      <c r="K31" s="665"/>
      <c r="L31" s="666"/>
      <c r="M31" s="667"/>
      <c r="N31" s="668"/>
      <c r="O31" s="666"/>
      <c r="P31" s="667"/>
      <c r="Q31" s="654"/>
      <c r="R31" s="654"/>
      <c r="S31" s="654"/>
      <c r="T31" s="656"/>
      <c r="U31" s="654"/>
      <c r="V31" s="654"/>
      <c r="W31" s="654"/>
      <c r="X31" s="656"/>
      <c r="Y31" s="651"/>
      <c r="Z31" s="651"/>
      <c r="AA31" s="651"/>
      <c r="AB31" s="664"/>
      <c r="AC31" s="637"/>
      <c r="AD31" s="638"/>
      <c r="AE31" s="638"/>
      <c r="AF31" s="639"/>
      <c r="AG31" s="637"/>
      <c r="AH31" s="638"/>
      <c r="AI31" s="638"/>
      <c r="AJ31" s="639"/>
      <c r="AK31" s="638"/>
      <c r="AL31" s="638"/>
      <c r="AM31" s="638"/>
      <c r="AN31" s="639"/>
      <c r="AO31" s="95" t="str">
        <f t="shared" si="2"/>
        <v>－</v>
      </c>
      <c r="AQ31" s="10" t="s">
        <v>50</v>
      </c>
    </row>
    <row r="32" spans="2:43">
      <c r="B32" s="98" t="str">
        <f>IF(K32&gt;0,IF(F32="",$NG$1,$AR$1),$AR$1)</f>
        <v>－</v>
      </c>
      <c r="C32" s="284"/>
      <c r="D32" s="284"/>
      <c r="E32" s="661"/>
      <c r="F32" s="661"/>
      <c r="G32" s="662"/>
      <c r="H32" s="662"/>
      <c r="I32" s="662"/>
      <c r="J32" s="662"/>
      <c r="K32" s="650"/>
      <c r="L32" s="651"/>
      <c r="M32" s="652"/>
      <c r="N32" s="663"/>
      <c r="O32" s="651"/>
      <c r="P32" s="652"/>
      <c r="Q32" s="651"/>
      <c r="R32" s="651"/>
      <c r="S32" s="651"/>
      <c r="T32" s="664"/>
      <c r="U32" s="651"/>
      <c r="V32" s="651"/>
      <c r="W32" s="651"/>
      <c r="X32" s="664"/>
      <c r="Y32" s="651"/>
      <c r="Z32" s="651"/>
      <c r="AA32" s="651"/>
      <c r="AB32" s="664"/>
      <c r="AC32" s="637"/>
      <c r="AD32" s="638"/>
      <c r="AE32" s="638"/>
      <c r="AF32" s="639"/>
      <c r="AG32" s="637"/>
      <c r="AH32" s="638"/>
      <c r="AI32" s="638"/>
      <c r="AJ32" s="639"/>
      <c r="AK32" s="638"/>
      <c r="AL32" s="638"/>
      <c r="AM32" s="638"/>
      <c r="AN32" s="639"/>
      <c r="AO32" s="95" t="str">
        <f t="shared" si="2"/>
        <v>－</v>
      </c>
      <c r="AQ32" s="10" t="s">
        <v>51</v>
      </c>
    </row>
    <row r="33" spans="1:44">
      <c r="B33" s="98"/>
      <c r="C33" s="159" t="s">
        <v>53</v>
      </c>
      <c r="D33" s="159"/>
      <c r="E33" s="191"/>
      <c r="F33" s="273"/>
      <c r="G33" s="192"/>
      <c r="H33" s="192"/>
      <c r="I33" s="192"/>
      <c r="J33" s="192"/>
      <c r="K33" s="650"/>
      <c r="L33" s="651"/>
      <c r="M33" s="652"/>
      <c r="N33" s="653"/>
      <c r="O33" s="654"/>
      <c r="P33" s="655"/>
      <c r="Q33" s="654"/>
      <c r="R33" s="654"/>
      <c r="S33" s="654"/>
      <c r="T33" s="656"/>
      <c r="U33" s="654"/>
      <c r="V33" s="654"/>
      <c r="W33" s="654"/>
      <c r="X33" s="656"/>
      <c r="Y33" s="657"/>
      <c r="Z33" s="654"/>
      <c r="AA33" s="654"/>
      <c r="AB33" s="656"/>
      <c r="AC33" s="658"/>
      <c r="AD33" s="659"/>
      <c r="AE33" s="659"/>
      <c r="AF33" s="660"/>
      <c r="AG33" s="658"/>
      <c r="AH33" s="659"/>
      <c r="AI33" s="659"/>
      <c r="AJ33" s="660"/>
      <c r="AK33" s="637"/>
      <c r="AL33" s="638"/>
      <c r="AM33" s="638"/>
      <c r="AN33" s="639"/>
      <c r="AO33" s="95" t="str">
        <f t="shared" si="2"/>
        <v>－</v>
      </c>
      <c r="AQ33" s="10" t="s">
        <v>52</v>
      </c>
    </row>
    <row r="34" spans="1:44">
      <c r="B34" s="98"/>
      <c r="C34" s="198" t="s">
        <v>21</v>
      </c>
      <c r="D34" s="193"/>
      <c r="E34" s="193"/>
      <c r="F34" s="211"/>
      <c r="G34" s="211"/>
      <c r="H34" s="211"/>
      <c r="I34" s="211"/>
      <c r="J34" s="211"/>
      <c r="K34" s="640">
        <f>SUM(K22:M33)</f>
        <v>0</v>
      </c>
      <c r="L34" s="641"/>
      <c r="M34" s="641"/>
      <c r="N34" s="642">
        <f>SUM(N22:P33)</f>
        <v>0</v>
      </c>
      <c r="O34" s="643"/>
      <c r="P34" s="644"/>
      <c r="Q34" s="645">
        <f>SUM(Q22:T33)</f>
        <v>0</v>
      </c>
      <c r="R34" s="646"/>
      <c r="S34" s="646"/>
      <c r="T34" s="647"/>
      <c r="U34" s="648">
        <f t="shared" ref="U34" si="3">SUM(U22:X33)</f>
        <v>0</v>
      </c>
      <c r="V34" s="643"/>
      <c r="W34" s="643"/>
      <c r="X34" s="649"/>
      <c r="Y34" s="648">
        <f t="shared" ref="Y34" si="4">SUM(Y22:AB33)</f>
        <v>0</v>
      </c>
      <c r="Z34" s="643"/>
      <c r="AA34" s="643"/>
      <c r="AB34" s="649"/>
      <c r="AC34" s="620"/>
      <c r="AD34" s="621"/>
      <c r="AE34" s="621"/>
      <c r="AF34" s="622"/>
      <c r="AG34" s="620"/>
      <c r="AH34" s="621"/>
      <c r="AI34" s="621"/>
      <c r="AJ34" s="622"/>
      <c r="AK34" s="620"/>
      <c r="AL34" s="621"/>
      <c r="AM34" s="621"/>
      <c r="AN34" s="622"/>
      <c r="AO34" s="97"/>
      <c r="AQ34" s="10" t="s">
        <v>54</v>
      </c>
    </row>
    <row r="35" spans="1:44">
      <c r="B35" s="98"/>
      <c r="C35" s="270" t="s">
        <v>56</v>
      </c>
      <c r="D35" s="271"/>
      <c r="E35" s="271"/>
      <c r="F35" s="271"/>
      <c r="G35" s="271"/>
      <c r="H35" s="271"/>
      <c r="I35" s="271"/>
      <c r="J35" s="5" t="s">
        <v>57</v>
      </c>
      <c r="K35" s="623" t="str">
        <f>IF(K34&gt;0,SUM(K26:M29)/(K19-SUM(K22:M25)),"")</f>
        <v/>
      </c>
      <c r="L35" s="624"/>
      <c r="M35" s="624"/>
      <c r="N35" s="625" t="str">
        <f>IF(N34&gt;0,SUM(N26:P29)/(N19-SUM(N22:P25)),"")</f>
        <v/>
      </c>
      <c r="O35" s="626"/>
      <c r="P35" s="627"/>
      <c r="Q35" s="628" t="str">
        <f>IF(Q34&gt;0,SUM(Q26:T29)/(Q19-SUM(Q22:T25)),"")</f>
        <v/>
      </c>
      <c r="R35" s="624"/>
      <c r="S35" s="624"/>
      <c r="T35" s="629"/>
      <c r="U35" s="308" t="s">
        <v>58</v>
      </c>
      <c r="V35" s="308"/>
      <c r="W35" s="309"/>
      <c r="X35" s="312" t="s">
        <v>14</v>
      </c>
      <c r="Y35" s="312"/>
      <c r="Z35" s="312"/>
      <c r="AA35" s="313" t="s">
        <v>171</v>
      </c>
      <c r="AB35" s="314"/>
      <c r="AC35" s="314"/>
      <c r="AD35" s="314"/>
      <c r="AE35" s="314"/>
      <c r="AF35" s="314"/>
      <c r="AG35" s="314"/>
      <c r="AH35" s="314"/>
      <c r="AI35" s="314"/>
      <c r="AJ35" s="314"/>
      <c r="AK35" s="314"/>
      <c r="AL35" s="314"/>
      <c r="AM35" s="314"/>
      <c r="AN35" s="315"/>
      <c r="AO35" s="98" t="str">
        <f>IF(OR(AA35="",AA35=AQ21),$NG$1,$AR$1)</f>
        <v>NG</v>
      </c>
      <c r="AP35" s="3" t="s">
        <v>192</v>
      </c>
      <c r="AQ35" s="10" t="s">
        <v>55</v>
      </c>
    </row>
    <row r="36" spans="1:44" ht="14.25" thickBot="1">
      <c r="A36" s="13" t="s">
        <v>60</v>
      </c>
      <c r="B36" s="98" t="str">
        <f>IF(K36="",$NG$1,$AR$1)</f>
        <v>NG</v>
      </c>
      <c r="C36" s="316" t="s">
        <v>61</v>
      </c>
      <c r="D36" s="317"/>
      <c r="E36" s="317"/>
      <c r="F36" s="317"/>
      <c r="G36" s="317"/>
      <c r="H36" s="317"/>
      <c r="I36" s="317"/>
      <c r="J36" s="14" t="s">
        <v>57</v>
      </c>
      <c r="K36" s="630"/>
      <c r="L36" s="631"/>
      <c r="M36" s="631"/>
      <c r="N36" s="635"/>
      <c r="O36" s="631"/>
      <c r="P36" s="631"/>
      <c r="Q36" s="635"/>
      <c r="R36" s="631"/>
      <c r="S36" s="631"/>
      <c r="T36" s="636"/>
      <c r="U36" s="310"/>
      <c r="V36" s="310"/>
      <c r="W36" s="311"/>
      <c r="X36" s="322" t="s">
        <v>62</v>
      </c>
      <c r="Y36" s="322"/>
      <c r="Z36" s="322"/>
      <c r="AA36" s="323" t="s">
        <v>171</v>
      </c>
      <c r="AB36" s="324"/>
      <c r="AC36" s="324"/>
      <c r="AD36" s="324"/>
      <c r="AE36" s="324"/>
      <c r="AF36" s="324"/>
      <c r="AG36" s="324"/>
      <c r="AH36" s="324"/>
      <c r="AI36" s="324"/>
      <c r="AJ36" s="324"/>
      <c r="AK36" s="324"/>
      <c r="AL36" s="324"/>
      <c r="AM36" s="324"/>
      <c r="AN36" s="325"/>
      <c r="AO36" s="98" t="str">
        <f>IF(OR(AA36="",AA36=AQ28),$NG$1,$AR$1)</f>
        <v>NG</v>
      </c>
      <c r="AP36" s="3" t="s">
        <v>193</v>
      </c>
      <c r="AQ36" s="10" t="s">
        <v>59</v>
      </c>
    </row>
    <row r="37" spans="1:44" ht="14.25" thickTop="1">
      <c r="A37" s="13" t="s">
        <v>64</v>
      </c>
      <c r="B37" s="98" t="str">
        <f>IF(G37="",$NG$1,$AR$1)</f>
        <v>－</v>
      </c>
      <c r="C37" s="333" t="s">
        <v>65</v>
      </c>
      <c r="D37" s="205"/>
      <c r="E37" s="250" t="s">
        <v>5</v>
      </c>
      <c r="F37" s="349"/>
      <c r="G37" s="250" t="s">
        <v>199</v>
      </c>
      <c r="H37" s="251"/>
      <c r="I37" s="251"/>
      <c r="J37" s="349"/>
      <c r="K37" s="250" t="s">
        <v>66</v>
      </c>
      <c r="L37" s="251"/>
      <c r="M37" s="350"/>
      <c r="N37" s="208"/>
      <c r="O37" s="208"/>
      <c r="P37" s="208"/>
      <c r="Q37" s="208"/>
      <c r="R37" s="208"/>
      <c r="S37" s="209"/>
      <c r="T37" s="211" t="s">
        <v>67</v>
      </c>
      <c r="U37" s="251"/>
      <c r="V37" s="349"/>
      <c r="W37" s="632"/>
      <c r="X37" s="633"/>
      <c r="Y37" s="633"/>
      <c r="Z37" s="633"/>
      <c r="AA37" s="634"/>
      <c r="AB37" s="16" t="s">
        <v>68</v>
      </c>
      <c r="AC37" s="17" t="s">
        <v>69</v>
      </c>
      <c r="AD37" s="17"/>
      <c r="AE37" s="16" t="s">
        <v>70</v>
      </c>
      <c r="AF37" s="17" t="s">
        <v>71</v>
      </c>
      <c r="AG37" s="17"/>
      <c r="AH37" s="16" t="s">
        <v>70</v>
      </c>
      <c r="AI37" s="17" t="s">
        <v>72</v>
      </c>
      <c r="AJ37" s="17"/>
      <c r="AK37" s="16" t="s">
        <v>70</v>
      </c>
      <c r="AL37" s="17" t="s">
        <v>73</v>
      </c>
      <c r="AM37" s="17"/>
      <c r="AN37" s="18"/>
      <c r="AO37" s="98" t="str">
        <f>IF(W37="",$NG$1,$AR$1)</f>
        <v>NG</v>
      </c>
      <c r="AP37" s="3" t="s">
        <v>74</v>
      </c>
      <c r="AQ37" s="10" t="s">
        <v>63</v>
      </c>
    </row>
    <row r="38" spans="1:44">
      <c r="A38" s="13" t="s">
        <v>76</v>
      </c>
      <c r="B38" s="98" t="str">
        <f>IF(M37="",$NG$1,$AR$1)</f>
        <v>NG</v>
      </c>
      <c r="C38" s="163"/>
      <c r="D38" s="161"/>
      <c r="E38" s="290" t="s">
        <v>77</v>
      </c>
      <c r="F38" s="291"/>
      <c r="G38" s="291"/>
      <c r="H38" s="292"/>
      <c r="I38" s="290" t="s">
        <v>78</v>
      </c>
      <c r="J38" s="291"/>
      <c r="K38" s="291"/>
      <c r="L38" s="291"/>
      <c r="M38" s="291"/>
      <c r="N38" s="292"/>
      <c r="O38" s="290" t="s">
        <v>79</v>
      </c>
      <c r="P38" s="291"/>
      <c r="Q38" s="291"/>
      <c r="R38" s="291"/>
      <c r="S38" s="291"/>
      <c r="T38" s="292"/>
      <c r="U38" s="290" t="s">
        <v>80</v>
      </c>
      <c r="V38" s="291"/>
      <c r="W38" s="291"/>
      <c r="X38" s="291"/>
      <c r="Y38" s="291"/>
      <c r="Z38" s="292"/>
      <c r="AA38" s="290" t="s">
        <v>81</v>
      </c>
      <c r="AB38" s="291"/>
      <c r="AC38" s="291"/>
      <c r="AD38" s="291"/>
      <c r="AE38" s="291"/>
      <c r="AF38" s="291"/>
      <c r="AG38" s="291"/>
      <c r="AH38" s="291"/>
      <c r="AI38" s="291"/>
      <c r="AJ38" s="291"/>
      <c r="AK38" s="291"/>
      <c r="AL38" s="291"/>
      <c r="AM38" s="291"/>
      <c r="AN38" s="292"/>
      <c r="AO38" s="98" t="str">
        <f>IF(COUNTIFS(AB37,"（■")+COUNTIFS(AE37:AN37,"■")=1,$AR$1,$NG$1)</f>
        <v>NG</v>
      </c>
      <c r="AP38" s="3" t="s">
        <v>82</v>
      </c>
      <c r="AQ38" s="10" t="s">
        <v>75</v>
      </c>
    </row>
    <row r="39" spans="1:44">
      <c r="A39" s="13" t="s">
        <v>83</v>
      </c>
      <c r="B39" s="98" t="str">
        <f>IF(E39="",$NG$1,$AR$1)</f>
        <v>NG</v>
      </c>
      <c r="C39" s="163"/>
      <c r="D39" s="161"/>
      <c r="E39" s="293"/>
      <c r="F39" s="294"/>
      <c r="G39" s="294"/>
      <c r="H39" s="295"/>
      <c r="I39" s="20"/>
      <c r="J39" s="21"/>
      <c r="K39" s="296"/>
      <c r="L39" s="296"/>
      <c r="M39" s="296"/>
      <c r="N39" s="22"/>
      <c r="O39" s="23" t="s">
        <v>70</v>
      </c>
      <c r="P39" s="21" t="s">
        <v>84</v>
      </c>
      <c r="R39" s="24" t="s">
        <v>70</v>
      </c>
      <c r="S39" s="30" t="s">
        <v>85</v>
      </c>
      <c r="T39" s="25"/>
      <c r="U39" s="26"/>
      <c r="V39" s="26" t="s">
        <v>86</v>
      </c>
      <c r="W39" s="297"/>
      <c r="X39" s="297"/>
      <c r="Y39" s="21" t="s">
        <v>87</v>
      </c>
      <c r="Z39" s="21"/>
      <c r="AA39" s="27" t="s">
        <v>70</v>
      </c>
      <c r="AB39" s="21" t="s">
        <v>88</v>
      </c>
      <c r="AC39" s="28"/>
      <c r="AD39" s="29" t="s">
        <v>70</v>
      </c>
      <c r="AE39" s="21" t="s">
        <v>89</v>
      </c>
      <c r="AF39" s="30"/>
      <c r="AG39" s="29" t="s">
        <v>70</v>
      </c>
      <c r="AH39" s="21" t="s">
        <v>90</v>
      </c>
      <c r="AI39" s="30"/>
      <c r="AJ39" s="29" t="s">
        <v>70</v>
      </c>
      <c r="AK39" s="21" t="s">
        <v>91</v>
      </c>
      <c r="AL39" s="34"/>
      <c r="AM39" s="34"/>
      <c r="AN39" s="31"/>
      <c r="AO39" s="98" t="str">
        <f>IF(W39="",$NG$1,$AR$1)</f>
        <v>NG</v>
      </c>
      <c r="AP39" s="3" t="s">
        <v>92</v>
      </c>
      <c r="AQ39" s="10"/>
    </row>
    <row r="40" spans="1:44">
      <c r="A40" s="13" t="s">
        <v>94</v>
      </c>
      <c r="B40" s="98" t="str">
        <f>IF(K40="",$NG$1,$AR$1)</f>
        <v>NG</v>
      </c>
      <c r="C40" s="163"/>
      <c r="D40" s="161"/>
      <c r="E40" s="173"/>
      <c r="F40" s="174"/>
      <c r="G40" s="174"/>
      <c r="H40" s="175"/>
      <c r="I40" s="20"/>
      <c r="J40" s="21"/>
      <c r="K40" s="296"/>
      <c r="L40" s="296"/>
      <c r="M40" s="296"/>
      <c r="N40" s="22" t="s">
        <v>95</v>
      </c>
      <c r="O40" s="23" t="s">
        <v>70</v>
      </c>
      <c r="P40" s="21" t="s">
        <v>96</v>
      </c>
      <c r="R40" s="24"/>
      <c r="S40" s="21"/>
      <c r="T40" s="25"/>
      <c r="U40" s="26"/>
      <c r="V40" s="32"/>
      <c r="X40" s="32"/>
      <c r="Y40" s="24" t="s">
        <v>97</v>
      </c>
      <c r="Z40" s="21"/>
      <c r="AA40" s="23" t="s">
        <v>70</v>
      </c>
      <c r="AB40" s="32" t="s">
        <v>98</v>
      </c>
      <c r="AC40" s="32"/>
      <c r="AD40" s="32"/>
      <c r="AE40" s="32"/>
      <c r="AF40" s="33" t="s">
        <v>70</v>
      </c>
      <c r="AG40" s="34" t="s">
        <v>99</v>
      </c>
      <c r="AH40" s="34"/>
      <c r="AI40" s="188"/>
      <c r="AJ40" s="188"/>
      <c r="AK40" s="188"/>
      <c r="AL40" s="188"/>
      <c r="AM40" s="188"/>
      <c r="AN40" s="22" t="s">
        <v>100</v>
      </c>
      <c r="AO40" s="97"/>
      <c r="AQ40" s="10" t="s">
        <v>93</v>
      </c>
    </row>
    <row r="41" spans="1:44" ht="14.25" thickBot="1">
      <c r="A41" s="13" t="s">
        <v>102</v>
      </c>
      <c r="B41" s="98" t="str">
        <f>IF(K41="",$NG$1,$AR$1)</f>
        <v>NG</v>
      </c>
      <c r="C41" s="334"/>
      <c r="D41" s="259"/>
      <c r="E41" s="176"/>
      <c r="F41" s="177"/>
      <c r="G41" s="177"/>
      <c r="H41" s="178"/>
      <c r="I41" s="328" t="s">
        <v>103</v>
      </c>
      <c r="J41" s="328"/>
      <c r="K41" s="329"/>
      <c r="L41" s="329"/>
      <c r="M41" s="329"/>
      <c r="N41" s="35" t="s">
        <v>104</v>
      </c>
      <c r="O41" s="36" t="s">
        <v>70</v>
      </c>
      <c r="P41" s="330" t="s">
        <v>105</v>
      </c>
      <c r="Q41" s="330"/>
      <c r="R41" s="330"/>
      <c r="S41" s="330"/>
      <c r="T41" s="331"/>
      <c r="U41" s="37"/>
      <c r="V41" s="37"/>
      <c r="W41" s="37"/>
      <c r="X41" s="37"/>
      <c r="Y41" s="38" t="s">
        <v>106</v>
      </c>
      <c r="Z41" s="14"/>
      <c r="AA41" s="36" t="s">
        <v>70</v>
      </c>
      <c r="AB41" s="332" t="s">
        <v>108</v>
      </c>
      <c r="AC41" s="332"/>
      <c r="AD41" s="332"/>
      <c r="AE41" s="39"/>
      <c r="AF41" s="39" t="s">
        <v>109</v>
      </c>
      <c r="AG41" s="38"/>
      <c r="AH41" s="39"/>
      <c r="AI41" s="39"/>
      <c r="AJ41" s="39"/>
      <c r="AK41" s="40" t="s">
        <v>110</v>
      </c>
      <c r="AL41" s="40"/>
      <c r="AM41" s="40"/>
      <c r="AN41" s="41"/>
      <c r="AO41" s="98" t="str">
        <f>IF(Z41="",$NG$1,$AR$1)</f>
        <v>NG</v>
      </c>
      <c r="AP41" s="3" t="s">
        <v>202</v>
      </c>
      <c r="AQ41" s="10" t="s">
        <v>101</v>
      </c>
    </row>
    <row r="42" spans="1:44" ht="14.25" thickTop="1">
      <c r="B42" s="98"/>
      <c r="C42" s="333" t="s">
        <v>111</v>
      </c>
      <c r="D42" s="206"/>
      <c r="E42" s="42"/>
      <c r="F42" s="336" t="s">
        <v>112</v>
      </c>
      <c r="G42" s="337"/>
      <c r="H42" s="338"/>
      <c r="I42" s="339" t="s">
        <v>113</v>
      </c>
      <c r="J42" s="340"/>
      <c r="K42" s="340"/>
      <c r="L42" s="340"/>
      <c r="M42" s="341"/>
      <c r="N42" s="336" t="s">
        <v>114</v>
      </c>
      <c r="O42" s="337"/>
      <c r="P42" s="337"/>
      <c r="Q42" s="338"/>
      <c r="R42" s="339" t="s">
        <v>115</v>
      </c>
      <c r="S42" s="340"/>
      <c r="T42" s="340"/>
      <c r="U42" s="339" t="s">
        <v>116</v>
      </c>
      <c r="V42" s="340"/>
      <c r="W42" s="341"/>
      <c r="X42" s="336" t="s">
        <v>117</v>
      </c>
      <c r="Y42" s="337"/>
      <c r="Z42" s="337"/>
      <c r="AA42" s="337"/>
      <c r="AB42" s="337"/>
      <c r="AC42" s="337"/>
      <c r="AD42" s="337"/>
      <c r="AE42" s="348"/>
      <c r="AF42" s="352" t="s">
        <v>118</v>
      </c>
      <c r="AG42" s="205"/>
      <c r="AH42" s="205"/>
      <c r="AI42" s="205"/>
      <c r="AJ42" s="205"/>
      <c r="AK42" s="205"/>
      <c r="AL42" s="205"/>
      <c r="AM42" s="205"/>
      <c r="AN42" s="206"/>
      <c r="AO42" s="97"/>
      <c r="AQ42" s="10"/>
    </row>
    <row r="43" spans="1:44">
      <c r="B43" s="98"/>
      <c r="C43" s="186"/>
      <c r="D43" s="162"/>
      <c r="E43" s="23" t="s">
        <v>120</v>
      </c>
      <c r="F43" s="353"/>
      <c r="G43" s="354"/>
      <c r="H43" s="43"/>
      <c r="I43" s="344"/>
      <c r="J43" s="345"/>
      <c r="K43" s="345"/>
      <c r="L43" s="345"/>
      <c r="M43" s="44" t="s">
        <v>95</v>
      </c>
      <c r="N43" s="355"/>
      <c r="O43" s="296"/>
      <c r="P43" s="296"/>
      <c r="Q43" s="45" t="s">
        <v>95</v>
      </c>
      <c r="R43" s="356"/>
      <c r="S43" s="357"/>
      <c r="T43" s="46" t="s">
        <v>121</v>
      </c>
      <c r="U43" s="356"/>
      <c r="V43" s="357"/>
      <c r="W43" s="47" t="s">
        <v>121</v>
      </c>
      <c r="X43" s="358"/>
      <c r="Y43" s="359"/>
      <c r="Z43" s="359"/>
      <c r="AA43" s="359"/>
      <c r="AB43" s="359"/>
      <c r="AC43" s="359"/>
      <c r="AD43" s="359"/>
      <c r="AE43" s="359"/>
      <c r="AF43" s="48"/>
      <c r="AG43" s="360" t="s">
        <v>122</v>
      </c>
      <c r="AH43" s="360"/>
      <c r="AI43" s="360"/>
      <c r="AJ43" s="30"/>
      <c r="AK43" s="30" t="s">
        <v>123</v>
      </c>
      <c r="AL43" s="30"/>
      <c r="AM43" s="30"/>
      <c r="AN43" s="31"/>
      <c r="AO43" s="97"/>
      <c r="AQ43" s="10" t="s">
        <v>119</v>
      </c>
    </row>
    <row r="44" spans="1:44">
      <c r="B44" s="98"/>
      <c r="C44" s="163"/>
      <c r="D44" s="162"/>
      <c r="E44" s="49" t="s">
        <v>125</v>
      </c>
      <c r="F44" s="342"/>
      <c r="G44" s="343"/>
      <c r="H44" s="43"/>
      <c r="I44" s="344"/>
      <c r="J44" s="345"/>
      <c r="K44" s="345"/>
      <c r="L44" s="345"/>
      <c r="M44" s="50" t="s">
        <v>95</v>
      </c>
      <c r="N44" s="344"/>
      <c r="O44" s="345"/>
      <c r="P44" s="345"/>
      <c r="Q44" s="43" t="s">
        <v>95</v>
      </c>
      <c r="R44" s="346"/>
      <c r="S44" s="347"/>
      <c r="T44" s="51" t="s">
        <v>121</v>
      </c>
      <c r="U44" s="346"/>
      <c r="V44" s="347"/>
      <c r="W44" s="52" t="s">
        <v>121</v>
      </c>
      <c r="X44" s="368"/>
      <c r="Y44" s="369"/>
      <c r="Z44" s="369"/>
      <c r="AA44" s="369"/>
      <c r="AB44" s="369"/>
      <c r="AC44" s="369"/>
      <c r="AD44" s="369"/>
      <c r="AE44" s="369"/>
      <c r="AF44" s="53"/>
      <c r="AG44" s="21" t="s">
        <v>126</v>
      </c>
      <c r="AH44" s="21"/>
      <c r="AI44" s="21"/>
      <c r="AJ44" s="21"/>
      <c r="AK44" s="21" t="s">
        <v>121</v>
      </c>
      <c r="AL44" s="21"/>
      <c r="AM44" s="21"/>
      <c r="AN44" s="22"/>
      <c r="AO44" s="97"/>
      <c r="AQ44" s="10" t="s">
        <v>124</v>
      </c>
    </row>
    <row r="45" spans="1:44">
      <c r="B45" s="98"/>
      <c r="C45" s="163"/>
      <c r="D45" s="162"/>
      <c r="E45" s="49" t="s">
        <v>128</v>
      </c>
      <c r="F45" s="342"/>
      <c r="G45" s="343"/>
      <c r="H45" s="43"/>
      <c r="I45" s="344"/>
      <c r="J45" s="345"/>
      <c r="K45" s="345"/>
      <c r="L45" s="345"/>
      <c r="M45" s="50" t="s">
        <v>95</v>
      </c>
      <c r="N45" s="344"/>
      <c r="O45" s="345"/>
      <c r="P45" s="345"/>
      <c r="Q45" s="43" t="s">
        <v>95</v>
      </c>
      <c r="R45" s="346"/>
      <c r="S45" s="347"/>
      <c r="T45" s="51" t="s">
        <v>121</v>
      </c>
      <c r="U45" s="346"/>
      <c r="V45" s="347"/>
      <c r="W45" s="52" t="s">
        <v>121</v>
      </c>
      <c r="X45" s="368"/>
      <c r="Y45" s="369"/>
      <c r="Z45" s="369"/>
      <c r="AA45" s="369"/>
      <c r="AB45" s="369"/>
      <c r="AC45" s="369"/>
      <c r="AD45" s="369"/>
      <c r="AE45" s="369"/>
      <c r="AF45" s="54"/>
      <c r="AG45" s="21"/>
      <c r="AH45" s="21"/>
      <c r="AI45" s="21"/>
      <c r="AJ45" s="21"/>
      <c r="AK45" s="21"/>
      <c r="AL45" s="21"/>
      <c r="AM45" s="21"/>
      <c r="AN45" s="22"/>
      <c r="AO45" s="97"/>
      <c r="AQ45" s="10" t="s">
        <v>127</v>
      </c>
    </row>
    <row r="46" spans="1:44" ht="14.25" thickBot="1">
      <c r="B46" s="98"/>
      <c r="C46" s="334"/>
      <c r="D46" s="335"/>
      <c r="E46" s="36" t="s">
        <v>130</v>
      </c>
      <c r="F46" s="361"/>
      <c r="G46" s="362"/>
      <c r="H46" s="55"/>
      <c r="I46" s="363"/>
      <c r="J46" s="364"/>
      <c r="K46" s="364"/>
      <c r="L46" s="364"/>
      <c r="M46" s="56" t="s">
        <v>95</v>
      </c>
      <c r="N46" s="363"/>
      <c r="O46" s="364"/>
      <c r="P46" s="364"/>
      <c r="Q46" s="57" t="s">
        <v>95</v>
      </c>
      <c r="R46" s="365"/>
      <c r="S46" s="366"/>
      <c r="T46" s="58" t="s">
        <v>121</v>
      </c>
      <c r="U46" s="365"/>
      <c r="V46" s="366"/>
      <c r="W46" s="59" t="s">
        <v>121</v>
      </c>
      <c r="X46" s="367"/>
      <c r="Y46" s="330"/>
      <c r="Z46" s="330"/>
      <c r="AA46" s="330"/>
      <c r="AB46" s="330"/>
      <c r="AC46" s="330"/>
      <c r="AD46" s="330"/>
      <c r="AE46" s="330"/>
      <c r="AF46" s="60"/>
      <c r="AG46" s="39"/>
      <c r="AH46" s="39"/>
      <c r="AI46" s="39"/>
      <c r="AJ46" s="39"/>
      <c r="AK46" s="39"/>
      <c r="AL46" s="39"/>
      <c r="AM46" s="39"/>
      <c r="AN46" s="41"/>
      <c r="AO46" s="97"/>
      <c r="AQ46" s="10" t="s">
        <v>129</v>
      </c>
    </row>
    <row r="47" spans="1:44" ht="11.25" customHeight="1" thickTop="1">
      <c r="B47" s="98"/>
      <c r="C47" s="93" t="s">
        <v>131</v>
      </c>
      <c r="D47" s="21"/>
      <c r="E47" s="21"/>
      <c r="F47" s="21"/>
      <c r="G47" s="21"/>
      <c r="H47" s="21"/>
      <c r="I47" s="21"/>
      <c r="J47" s="21"/>
      <c r="K47" s="422" t="str">
        <f>IF(K$34=K$19,$AR$1,$NG$1)</f>
        <v>－</v>
      </c>
      <c r="L47" s="422"/>
      <c r="M47" s="422"/>
      <c r="N47" s="422" t="str">
        <f>IF(N$34=N$19,$AR$1,$NG$1)</f>
        <v>－</v>
      </c>
      <c r="O47" s="422"/>
      <c r="P47" s="422"/>
      <c r="Q47" s="422" t="str">
        <f>IF(Q$34=Q$19,$AR$1,$NG$1)</f>
        <v>－</v>
      </c>
      <c r="R47" s="422"/>
      <c r="S47" s="422"/>
      <c r="T47" s="422"/>
      <c r="U47" s="422" t="str">
        <f>IF(U$34=U$19,$AR$1,$NG$1)</f>
        <v>－</v>
      </c>
      <c r="V47" s="422"/>
      <c r="W47" s="422"/>
      <c r="X47" s="422"/>
      <c r="Y47" s="422" t="str">
        <f>IF(Y$34=Y$19,$AR$1,$NG$1)</f>
        <v>－</v>
      </c>
      <c r="Z47" s="422"/>
      <c r="AA47" s="422"/>
      <c r="AB47" s="422"/>
      <c r="AC47" s="422" t="str">
        <f>IF(AC$34=AC$19,$AR$1,$NG$1)</f>
        <v>－</v>
      </c>
      <c r="AD47" s="422"/>
      <c r="AE47" s="422"/>
      <c r="AF47" s="422"/>
      <c r="AG47" s="422" t="str">
        <f>IF(AG$34=AG$19,$AR$1,$NG$1)</f>
        <v>－</v>
      </c>
      <c r="AH47" s="422"/>
      <c r="AI47" s="422"/>
      <c r="AJ47" s="422"/>
      <c r="AK47" s="423" t="str">
        <f>IF(AK$34=AK$19,$AR$1,$NG$1)</f>
        <v>－</v>
      </c>
      <c r="AL47" s="423"/>
      <c r="AM47" s="423"/>
      <c r="AN47" s="424"/>
      <c r="AO47" s="97"/>
      <c r="AQ47" s="10"/>
      <c r="AR47" s="3" t="s">
        <v>183</v>
      </c>
    </row>
    <row r="48" spans="1:44">
      <c r="B48" s="98" t="str">
        <f>IF(H48="",$NG$1,$AR$1)</f>
        <v>NG</v>
      </c>
      <c r="C48" s="61"/>
      <c r="D48" s="619" t="s">
        <v>190</v>
      </c>
      <c r="E48" s="619"/>
      <c r="F48" s="619"/>
      <c r="G48" s="619"/>
      <c r="H48" s="373"/>
      <c r="I48" s="373"/>
      <c r="J48" s="373"/>
      <c r="N48" s="65"/>
      <c r="R48" s="21"/>
      <c r="S48" s="21"/>
      <c r="T48" s="21"/>
      <c r="U48" s="21"/>
      <c r="V48" s="21"/>
      <c r="W48" s="21"/>
      <c r="X48" s="21"/>
      <c r="Y48" s="21"/>
      <c r="Z48" s="21"/>
      <c r="AA48" s="21"/>
      <c r="AB48" s="21"/>
      <c r="AC48" s="21"/>
      <c r="AD48" s="21"/>
      <c r="AE48" s="21"/>
      <c r="AF48" s="21"/>
      <c r="AG48" s="106"/>
      <c r="AH48" s="106"/>
      <c r="AI48" s="106"/>
      <c r="AJ48" s="106"/>
      <c r="AK48" s="106"/>
      <c r="AL48" s="106"/>
      <c r="AM48" s="106"/>
      <c r="AN48" s="107"/>
      <c r="AO48" s="97"/>
      <c r="AQ48" s="10" t="s">
        <v>132</v>
      </c>
      <c r="AR48" s="3" t="s">
        <v>184</v>
      </c>
    </row>
    <row r="49" spans="2:44">
      <c r="B49" s="98"/>
      <c r="C49" s="61"/>
      <c r="D49" s="86"/>
      <c r="E49" s="86"/>
      <c r="F49" s="86"/>
      <c r="G49" s="86"/>
      <c r="H49" s="86"/>
      <c r="I49" s="86"/>
      <c r="J49" s="86"/>
      <c r="K49" s="65"/>
      <c r="N49" s="65"/>
      <c r="R49" s="21"/>
      <c r="S49" s="21"/>
      <c r="T49" s="21"/>
      <c r="U49" s="21"/>
      <c r="V49" s="21"/>
      <c r="W49" s="21"/>
      <c r="X49" s="21"/>
      <c r="Y49" s="21"/>
      <c r="Z49" s="21"/>
      <c r="AA49" s="21"/>
      <c r="AB49" s="21"/>
      <c r="AC49" s="21"/>
      <c r="AD49" s="21"/>
      <c r="AE49" s="21"/>
      <c r="AF49" s="21"/>
      <c r="AG49" s="21"/>
      <c r="AH49" s="21"/>
      <c r="AI49" s="21"/>
      <c r="AJ49" s="21"/>
      <c r="AK49" s="21"/>
      <c r="AL49" s="21"/>
      <c r="AM49" s="21"/>
      <c r="AN49" s="22"/>
      <c r="AO49" s="97"/>
      <c r="AR49" s="3" t="s">
        <v>185</v>
      </c>
    </row>
    <row r="50" spans="2:44">
      <c r="B50" s="98"/>
      <c r="C50" s="61"/>
      <c r="E50" s="66"/>
      <c r="F50" s="78"/>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3"/>
      <c r="AO50" s="97"/>
    </row>
    <row r="51" spans="2:44">
      <c r="B51" s="98"/>
      <c r="C51" s="67"/>
      <c r="D51" s="68"/>
      <c r="E51" s="69"/>
      <c r="F51" s="69"/>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5"/>
      <c r="AO51" s="99"/>
    </row>
    <row r="52" spans="2:44">
      <c r="AC52" s="188"/>
      <c r="AD52" s="188"/>
      <c r="AE52" s="188"/>
      <c r="AF52" s="188"/>
      <c r="AG52" s="188"/>
      <c r="AH52" s="188"/>
      <c r="AI52" s="188"/>
      <c r="AJ52" s="188"/>
      <c r="AK52" s="188"/>
      <c r="AL52" s="188"/>
      <c r="AM52" s="188"/>
      <c r="AN52" s="188"/>
    </row>
    <row r="53" spans="2:44">
      <c r="C53" s="2" t="s">
        <v>117</v>
      </c>
    </row>
    <row r="54" spans="2:44">
      <c r="D54" s="2" t="s">
        <v>136</v>
      </c>
    </row>
    <row r="55" spans="2:44">
      <c r="D55" s="2" t="s">
        <v>137</v>
      </c>
    </row>
    <row r="56" spans="2:44">
      <c r="D56" s="2" t="s">
        <v>138</v>
      </c>
    </row>
    <row r="57" spans="2:44">
      <c r="D57" s="2" t="s">
        <v>139</v>
      </c>
    </row>
    <row r="58" spans="2:44">
      <c r="D58" s="104" t="s">
        <v>140</v>
      </c>
    </row>
    <row r="60" spans="2:44">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row>
    <row r="61" spans="2:44">
      <c r="N61" s="382"/>
      <c r="O61" s="382"/>
      <c r="P61" s="382"/>
      <c r="Q61" s="382"/>
      <c r="R61" s="382"/>
      <c r="S61" s="382"/>
    </row>
    <row r="71" spans="3:40" ht="14.25">
      <c r="K71" s="379" t="s">
        <v>141</v>
      </c>
      <c r="L71" s="379"/>
      <c r="M71" s="379"/>
    </row>
    <row r="72" spans="3:40">
      <c r="C72" s="380" t="s">
        <v>142</v>
      </c>
      <c r="D72" s="380"/>
      <c r="E72" s="380"/>
      <c r="F72" s="380"/>
      <c r="G72" s="15"/>
      <c r="H72" s="15"/>
      <c r="I72" s="15"/>
      <c r="J72" s="15"/>
      <c r="K72" s="381" t="s">
        <v>28</v>
      </c>
      <c r="L72" s="381"/>
      <c r="M72" s="381"/>
      <c r="N72" s="381" t="s">
        <v>14</v>
      </c>
      <c r="O72" s="381"/>
      <c r="P72" s="381"/>
      <c r="Q72" s="381" t="s">
        <v>15</v>
      </c>
      <c r="R72" s="381"/>
      <c r="S72" s="381"/>
      <c r="T72" s="381"/>
      <c r="U72" s="381" t="s">
        <v>16</v>
      </c>
      <c r="V72" s="381"/>
      <c r="W72" s="381"/>
      <c r="X72" s="381"/>
      <c r="Y72" s="381" t="s">
        <v>17</v>
      </c>
      <c r="Z72" s="381"/>
      <c r="AA72" s="381"/>
      <c r="AB72" s="381"/>
      <c r="AC72" s="381" t="s">
        <v>18</v>
      </c>
      <c r="AD72" s="381"/>
      <c r="AE72" s="381"/>
      <c r="AF72" s="381"/>
      <c r="AG72" s="383">
        <f>AG11</f>
        <v>0</v>
      </c>
      <c r="AH72" s="383"/>
      <c r="AI72" s="384" t="s">
        <v>19</v>
      </c>
      <c r="AJ72" s="384"/>
      <c r="AK72" s="385" t="str">
        <f>AK11</f>
        <v/>
      </c>
      <c r="AL72" s="386"/>
      <c r="AM72" s="387" t="s">
        <v>20</v>
      </c>
      <c r="AN72" s="388"/>
    </row>
    <row r="73" spans="3:40">
      <c r="C73" s="390" t="s">
        <v>143</v>
      </c>
      <c r="D73" s="390"/>
      <c r="E73" s="390"/>
      <c r="F73" s="390"/>
      <c r="G73" s="15"/>
      <c r="H73" s="15"/>
      <c r="I73" s="15"/>
      <c r="J73" s="15"/>
      <c r="K73" s="389">
        <f>SUMIF($C$12:$D$18,$C73,$K$12:$M$18)</f>
        <v>0</v>
      </c>
      <c r="L73" s="389"/>
      <c r="M73" s="389"/>
      <c r="N73" s="389">
        <f>SUMIF($C$12:$D$18,$C73,$N$12:$P$18)</f>
        <v>0</v>
      </c>
      <c r="O73" s="389"/>
      <c r="P73" s="389"/>
      <c r="Q73" s="389">
        <f t="shared" ref="Q73:Q81" si="5">SUMIF($C$12:$D$18,$C73,$Q$12:$T$18)</f>
        <v>0</v>
      </c>
      <c r="R73" s="389"/>
      <c r="S73" s="389"/>
      <c r="T73" s="389"/>
      <c r="U73" s="389">
        <f>SUMIF($C$12:$D$18,$C73,$U$12:$X$18)</f>
        <v>0</v>
      </c>
      <c r="V73" s="389"/>
      <c r="W73" s="389"/>
      <c r="X73" s="389"/>
      <c r="Y73" s="389">
        <f t="shared" ref="Y73:Y81" si="6">SUMIF($C$12:$D$18,$C73,$Y$12:$AB$18)</f>
        <v>0</v>
      </c>
      <c r="Z73" s="389"/>
      <c r="AA73" s="389"/>
      <c r="AB73" s="389"/>
      <c r="AC73" s="389">
        <f t="shared" ref="AC73:AC81" si="7">SUMIF($C$12:$D$18,$C73,$AC$12:$AF$18)</f>
        <v>0</v>
      </c>
      <c r="AD73" s="389"/>
      <c r="AE73" s="389"/>
      <c r="AF73" s="389"/>
      <c r="AG73" s="389">
        <f t="shared" ref="AG73:AG81" si="8">SUMIF($C$12:$D$18,$C73,$AG$12:$AJ$18)</f>
        <v>0</v>
      </c>
      <c r="AH73" s="389"/>
      <c r="AI73" s="389"/>
      <c r="AJ73" s="389"/>
      <c r="AK73" s="389">
        <f t="shared" ref="AK73:AK81" si="9">SUMIF($C$12:$D$18,$C73,$AK$12:$AN$18)</f>
        <v>0</v>
      </c>
      <c r="AL73" s="389"/>
      <c r="AM73" s="389"/>
      <c r="AN73" s="389"/>
    </row>
    <row r="74" spans="3:40">
      <c r="C74" s="390" t="s">
        <v>144</v>
      </c>
      <c r="D74" s="390"/>
      <c r="E74" s="390"/>
      <c r="F74" s="390"/>
      <c r="G74" s="15"/>
      <c r="H74" s="15"/>
      <c r="I74" s="15"/>
      <c r="J74" s="15"/>
      <c r="K74" s="389">
        <f t="shared" ref="K74:K80" si="10">SUMIF($C$12:$D$18,$C74,$K$12:$M$18)</f>
        <v>0</v>
      </c>
      <c r="L74" s="389"/>
      <c r="M74" s="389"/>
      <c r="N74" s="389">
        <f>SUMIF($C$12:$D$18,$C74,$N$12:$P$18)</f>
        <v>0</v>
      </c>
      <c r="O74" s="389"/>
      <c r="P74" s="389"/>
      <c r="Q74" s="389">
        <f t="shared" si="5"/>
        <v>0</v>
      </c>
      <c r="R74" s="389"/>
      <c r="S74" s="389"/>
      <c r="T74" s="389"/>
      <c r="U74" s="389">
        <f t="shared" ref="U74:U81" si="11">SUMIF($C$12:$D$18,$C74,$U$12:$X$18)</f>
        <v>0</v>
      </c>
      <c r="V74" s="389"/>
      <c r="W74" s="389"/>
      <c r="X74" s="389"/>
      <c r="Y74" s="389">
        <f t="shared" si="6"/>
        <v>0</v>
      </c>
      <c r="Z74" s="389"/>
      <c r="AA74" s="389"/>
      <c r="AB74" s="389"/>
      <c r="AC74" s="389">
        <f t="shared" si="7"/>
        <v>0</v>
      </c>
      <c r="AD74" s="389"/>
      <c r="AE74" s="389"/>
      <c r="AF74" s="389"/>
      <c r="AG74" s="389">
        <f t="shared" si="8"/>
        <v>0</v>
      </c>
      <c r="AH74" s="389"/>
      <c r="AI74" s="389"/>
      <c r="AJ74" s="389"/>
      <c r="AK74" s="389">
        <f t="shared" si="9"/>
        <v>0</v>
      </c>
      <c r="AL74" s="389"/>
      <c r="AM74" s="389"/>
      <c r="AN74" s="389"/>
    </row>
    <row r="75" spans="3:40">
      <c r="C75" s="390" t="s">
        <v>145</v>
      </c>
      <c r="D75" s="390"/>
      <c r="E75" s="390"/>
      <c r="F75" s="390"/>
      <c r="G75" s="15"/>
      <c r="H75" s="15"/>
      <c r="I75" s="15"/>
      <c r="J75" s="15"/>
      <c r="K75" s="389">
        <f t="shared" si="10"/>
        <v>0</v>
      </c>
      <c r="L75" s="389"/>
      <c r="M75" s="389"/>
      <c r="N75" s="389">
        <f t="shared" ref="N75:N78" si="12">SUMIF($C$12:$D$18,$C75,$N$12:$P$18)</f>
        <v>0</v>
      </c>
      <c r="O75" s="389"/>
      <c r="P75" s="389"/>
      <c r="Q75" s="389">
        <f t="shared" si="5"/>
        <v>0</v>
      </c>
      <c r="R75" s="389"/>
      <c r="S75" s="389"/>
      <c r="T75" s="389"/>
      <c r="U75" s="389">
        <f t="shared" si="11"/>
        <v>0</v>
      </c>
      <c r="V75" s="389"/>
      <c r="W75" s="389"/>
      <c r="X75" s="389"/>
      <c r="Y75" s="389">
        <f t="shared" si="6"/>
        <v>0</v>
      </c>
      <c r="Z75" s="389"/>
      <c r="AA75" s="389"/>
      <c r="AB75" s="389"/>
      <c r="AC75" s="389">
        <f t="shared" si="7"/>
        <v>0</v>
      </c>
      <c r="AD75" s="389"/>
      <c r="AE75" s="389"/>
      <c r="AF75" s="389"/>
      <c r="AG75" s="389">
        <f t="shared" si="8"/>
        <v>0</v>
      </c>
      <c r="AH75" s="389"/>
      <c r="AI75" s="389"/>
      <c r="AJ75" s="389"/>
      <c r="AK75" s="389">
        <f t="shared" si="9"/>
        <v>0</v>
      </c>
      <c r="AL75" s="389"/>
      <c r="AM75" s="389"/>
      <c r="AN75" s="389"/>
    </row>
    <row r="76" spans="3:40">
      <c r="C76" s="390" t="s">
        <v>146</v>
      </c>
      <c r="D76" s="390"/>
      <c r="E76" s="390"/>
      <c r="F76" s="390"/>
      <c r="G76" s="15"/>
      <c r="H76" s="15"/>
      <c r="I76" s="15"/>
      <c r="J76" s="15"/>
      <c r="K76" s="389">
        <f t="shared" si="10"/>
        <v>0</v>
      </c>
      <c r="L76" s="389"/>
      <c r="M76" s="389"/>
      <c r="N76" s="389">
        <f>SUMIF($C$12:$D$18,$C76,$N$12:$P$18)</f>
        <v>0</v>
      </c>
      <c r="O76" s="389"/>
      <c r="P76" s="389"/>
      <c r="Q76" s="389">
        <f t="shared" si="5"/>
        <v>0</v>
      </c>
      <c r="R76" s="389"/>
      <c r="S76" s="389"/>
      <c r="T76" s="389"/>
      <c r="U76" s="389">
        <f t="shared" si="11"/>
        <v>0</v>
      </c>
      <c r="V76" s="389"/>
      <c r="W76" s="389"/>
      <c r="X76" s="389"/>
      <c r="Y76" s="389">
        <f t="shared" si="6"/>
        <v>0</v>
      </c>
      <c r="Z76" s="389"/>
      <c r="AA76" s="389"/>
      <c r="AB76" s="389"/>
      <c r="AC76" s="389">
        <f t="shared" si="7"/>
        <v>0</v>
      </c>
      <c r="AD76" s="389"/>
      <c r="AE76" s="389"/>
      <c r="AF76" s="389"/>
      <c r="AG76" s="389">
        <f t="shared" si="8"/>
        <v>0</v>
      </c>
      <c r="AH76" s="389"/>
      <c r="AI76" s="389"/>
      <c r="AJ76" s="389"/>
      <c r="AK76" s="389">
        <f t="shared" si="9"/>
        <v>0</v>
      </c>
      <c r="AL76" s="389"/>
      <c r="AM76" s="389"/>
      <c r="AN76" s="389"/>
    </row>
    <row r="77" spans="3:40">
      <c r="C77" s="390" t="s">
        <v>147</v>
      </c>
      <c r="D77" s="390"/>
      <c r="E77" s="390"/>
      <c r="F77" s="390"/>
      <c r="G77" s="15"/>
      <c r="H77" s="15"/>
      <c r="I77" s="15"/>
      <c r="J77" s="15"/>
      <c r="K77" s="389">
        <f>SUMIF($C$12:$D$18,$C77,$K$12:$M$18)</f>
        <v>0</v>
      </c>
      <c r="L77" s="389"/>
      <c r="M77" s="389"/>
      <c r="N77" s="389">
        <f>SUMIF($C$12:$D$18,$C77,$N$12:$P$18)</f>
        <v>0</v>
      </c>
      <c r="O77" s="389"/>
      <c r="P77" s="389"/>
      <c r="Q77" s="389">
        <f t="shared" si="5"/>
        <v>0</v>
      </c>
      <c r="R77" s="389"/>
      <c r="S77" s="389"/>
      <c r="T77" s="389"/>
      <c r="U77" s="389">
        <f t="shared" si="11"/>
        <v>0</v>
      </c>
      <c r="V77" s="389"/>
      <c r="W77" s="389"/>
      <c r="X77" s="389"/>
      <c r="Y77" s="389">
        <f t="shared" si="6"/>
        <v>0</v>
      </c>
      <c r="Z77" s="389"/>
      <c r="AA77" s="389"/>
      <c r="AB77" s="389"/>
      <c r="AC77" s="389">
        <f t="shared" si="7"/>
        <v>0</v>
      </c>
      <c r="AD77" s="389"/>
      <c r="AE77" s="389"/>
      <c r="AF77" s="389"/>
      <c r="AG77" s="389">
        <f t="shared" si="8"/>
        <v>0</v>
      </c>
      <c r="AH77" s="389"/>
      <c r="AI77" s="389"/>
      <c r="AJ77" s="389"/>
      <c r="AK77" s="389">
        <f t="shared" si="9"/>
        <v>0</v>
      </c>
      <c r="AL77" s="389"/>
      <c r="AM77" s="389"/>
      <c r="AN77" s="389"/>
    </row>
    <row r="78" spans="3:40">
      <c r="C78" s="390" t="s">
        <v>148</v>
      </c>
      <c r="D78" s="390"/>
      <c r="E78" s="390"/>
      <c r="F78" s="390"/>
      <c r="G78" s="15"/>
      <c r="H78" s="15"/>
      <c r="I78" s="15"/>
      <c r="J78" s="15"/>
      <c r="K78" s="389">
        <f>SUMIF($C$12:$D$18,$C78,$K$12:$M$18)</f>
        <v>0</v>
      </c>
      <c r="L78" s="389"/>
      <c r="M78" s="389"/>
      <c r="N78" s="389">
        <f t="shared" si="12"/>
        <v>0</v>
      </c>
      <c r="O78" s="389"/>
      <c r="P78" s="389"/>
      <c r="Q78" s="389">
        <f t="shared" si="5"/>
        <v>0</v>
      </c>
      <c r="R78" s="389"/>
      <c r="S78" s="389"/>
      <c r="T78" s="389"/>
      <c r="U78" s="389">
        <f t="shared" si="11"/>
        <v>0</v>
      </c>
      <c r="V78" s="389"/>
      <c r="W78" s="389"/>
      <c r="X78" s="389"/>
      <c r="Y78" s="389">
        <f t="shared" si="6"/>
        <v>0</v>
      </c>
      <c r="Z78" s="389"/>
      <c r="AA78" s="389"/>
      <c r="AB78" s="389"/>
      <c r="AC78" s="389">
        <f t="shared" si="7"/>
        <v>0</v>
      </c>
      <c r="AD78" s="389"/>
      <c r="AE78" s="389"/>
      <c r="AF78" s="389"/>
      <c r="AG78" s="389">
        <f t="shared" si="8"/>
        <v>0</v>
      </c>
      <c r="AH78" s="389"/>
      <c r="AI78" s="389"/>
      <c r="AJ78" s="389"/>
      <c r="AK78" s="389">
        <f t="shared" si="9"/>
        <v>0</v>
      </c>
      <c r="AL78" s="389"/>
      <c r="AM78" s="389"/>
      <c r="AN78" s="389"/>
    </row>
    <row r="79" spans="3:40">
      <c r="C79" s="390" t="s">
        <v>149</v>
      </c>
      <c r="D79" s="390"/>
      <c r="E79" s="390"/>
      <c r="F79" s="390"/>
      <c r="G79" s="15"/>
      <c r="H79" s="15"/>
      <c r="I79" s="15"/>
      <c r="J79" s="15"/>
      <c r="K79" s="389">
        <f>SUMIF($C$12:$D$18,$C79,$K$12:$M$18)</f>
        <v>0</v>
      </c>
      <c r="L79" s="389"/>
      <c r="M79" s="389"/>
      <c r="N79" s="389">
        <f>SUMIF($C$12:$D$18,$C79,$N$12:$P$18)</f>
        <v>0</v>
      </c>
      <c r="O79" s="389"/>
      <c r="P79" s="389"/>
      <c r="Q79" s="389">
        <f t="shared" si="5"/>
        <v>0</v>
      </c>
      <c r="R79" s="389"/>
      <c r="S79" s="389"/>
      <c r="T79" s="389"/>
      <c r="U79" s="389">
        <f t="shared" si="11"/>
        <v>0</v>
      </c>
      <c r="V79" s="389"/>
      <c r="W79" s="389"/>
      <c r="X79" s="389"/>
      <c r="Y79" s="389">
        <f t="shared" si="6"/>
        <v>0</v>
      </c>
      <c r="Z79" s="389"/>
      <c r="AA79" s="389"/>
      <c r="AB79" s="389"/>
      <c r="AC79" s="389">
        <f t="shared" si="7"/>
        <v>0</v>
      </c>
      <c r="AD79" s="389"/>
      <c r="AE79" s="389"/>
      <c r="AF79" s="389"/>
      <c r="AG79" s="389">
        <f t="shared" si="8"/>
        <v>0</v>
      </c>
      <c r="AH79" s="389"/>
      <c r="AI79" s="389"/>
      <c r="AJ79" s="389"/>
      <c r="AK79" s="389">
        <f t="shared" si="9"/>
        <v>0</v>
      </c>
      <c r="AL79" s="389"/>
      <c r="AM79" s="389"/>
      <c r="AN79" s="389"/>
    </row>
    <row r="80" spans="3:40">
      <c r="C80" s="390" t="s">
        <v>150</v>
      </c>
      <c r="D80" s="390"/>
      <c r="E80" s="390"/>
      <c r="F80" s="390"/>
      <c r="G80" s="15"/>
      <c r="H80" s="15"/>
      <c r="I80" s="15"/>
      <c r="J80" s="15"/>
      <c r="K80" s="389">
        <f t="shared" si="10"/>
        <v>0</v>
      </c>
      <c r="L80" s="389"/>
      <c r="M80" s="389"/>
      <c r="N80" s="389">
        <f>SUMIF($C$12:$D$18,$C80,$N$12:$P$18)</f>
        <v>0</v>
      </c>
      <c r="O80" s="389"/>
      <c r="P80" s="389"/>
      <c r="Q80" s="389">
        <f t="shared" si="5"/>
        <v>0</v>
      </c>
      <c r="R80" s="389"/>
      <c r="S80" s="389"/>
      <c r="T80" s="389"/>
      <c r="U80" s="389">
        <f t="shared" si="11"/>
        <v>0</v>
      </c>
      <c r="V80" s="389"/>
      <c r="W80" s="389"/>
      <c r="X80" s="389"/>
      <c r="Y80" s="389">
        <f t="shared" si="6"/>
        <v>0</v>
      </c>
      <c r="Z80" s="389"/>
      <c r="AA80" s="389"/>
      <c r="AB80" s="389"/>
      <c r="AC80" s="389">
        <f t="shared" si="7"/>
        <v>0</v>
      </c>
      <c r="AD80" s="389"/>
      <c r="AE80" s="389"/>
      <c r="AF80" s="389"/>
      <c r="AG80" s="389">
        <f t="shared" si="8"/>
        <v>0</v>
      </c>
      <c r="AH80" s="389"/>
      <c r="AI80" s="389"/>
      <c r="AJ80" s="389"/>
      <c r="AK80" s="389">
        <f t="shared" si="9"/>
        <v>0</v>
      </c>
      <c r="AL80" s="389"/>
      <c r="AM80" s="389"/>
      <c r="AN80" s="389"/>
    </row>
    <row r="81" spans="3:40">
      <c r="C81" s="390" t="s">
        <v>151</v>
      </c>
      <c r="D81" s="390"/>
      <c r="E81" s="390"/>
      <c r="F81" s="390"/>
      <c r="G81" s="15"/>
      <c r="H81" s="15"/>
      <c r="I81" s="15"/>
      <c r="J81" s="15"/>
      <c r="K81" s="389">
        <f>SUMIF($C$12:$D$18,$C81,$K$12:$M$18)</f>
        <v>0</v>
      </c>
      <c r="L81" s="389"/>
      <c r="M81" s="389"/>
      <c r="N81" s="389">
        <f>SUMIF($C$12:$D$18,$C81,$N$12:$P$18)</f>
        <v>0</v>
      </c>
      <c r="O81" s="389"/>
      <c r="P81" s="389"/>
      <c r="Q81" s="389">
        <f t="shared" si="5"/>
        <v>0</v>
      </c>
      <c r="R81" s="389"/>
      <c r="S81" s="389"/>
      <c r="T81" s="389"/>
      <c r="U81" s="389">
        <f t="shared" si="11"/>
        <v>0</v>
      </c>
      <c r="V81" s="389"/>
      <c r="W81" s="389"/>
      <c r="X81" s="389"/>
      <c r="Y81" s="389">
        <f t="shared" si="6"/>
        <v>0</v>
      </c>
      <c r="Z81" s="389"/>
      <c r="AA81" s="389"/>
      <c r="AB81" s="389"/>
      <c r="AC81" s="389">
        <f t="shared" si="7"/>
        <v>0</v>
      </c>
      <c r="AD81" s="389"/>
      <c r="AE81" s="389"/>
      <c r="AF81" s="389"/>
      <c r="AG81" s="389">
        <f t="shared" si="8"/>
        <v>0</v>
      </c>
      <c r="AH81" s="389"/>
      <c r="AI81" s="389"/>
      <c r="AJ81" s="389"/>
      <c r="AK81" s="389">
        <f t="shared" si="9"/>
        <v>0</v>
      </c>
      <c r="AL81" s="389"/>
      <c r="AM81" s="389"/>
      <c r="AN81" s="389"/>
    </row>
  </sheetData>
  <sheetProtection algorithmName="SHA-512" hashValue="RkJVJxBVU8aydtTF2SJP/UgI30ZgzX3XLk7YCXInFaObbjZ7RKNSbUowIcjsEwu30hc6r83tlf8Y20sypxT3Aw==" saltValue="5VOX3ClFfIXJsTZQUn107g==" spinCount="100000" sheet="1" formatCells="0"/>
  <mergeCells count="444">
    <mergeCell ref="C5:D5"/>
    <mergeCell ref="E5:X5"/>
    <mergeCell ref="Y5:AF5"/>
    <mergeCell ref="AG5:AN5"/>
    <mergeCell ref="C6:D9"/>
    <mergeCell ref="E6:X9"/>
    <mergeCell ref="Y6:AF9"/>
    <mergeCell ref="AG6:AN9"/>
    <mergeCell ref="AJ1:AM1"/>
    <mergeCell ref="AI2:AN2"/>
    <mergeCell ref="AJ3:AM3"/>
    <mergeCell ref="C4:D4"/>
    <mergeCell ref="E4:X4"/>
    <mergeCell ref="Y4:AB4"/>
    <mergeCell ref="AE4:AF4"/>
    <mergeCell ref="AG4:AH4"/>
    <mergeCell ref="AI4:AJ4"/>
    <mergeCell ref="AK4:AL4"/>
    <mergeCell ref="C12:D12"/>
    <mergeCell ref="E12:F12"/>
    <mergeCell ref="H12:I12"/>
    <mergeCell ref="K12:M12"/>
    <mergeCell ref="N12:P12"/>
    <mergeCell ref="C10:F10"/>
    <mergeCell ref="G10:J11"/>
    <mergeCell ref="K10:AB10"/>
    <mergeCell ref="AC10:AN10"/>
    <mergeCell ref="C11:F11"/>
    <mergeCell ref="K11:M11"/>
    <mergeCell ref="N11:P11"/>
    <mergeCell ref="Q11:T11"/>
    <mergeCell ref="U11:X11"/>
    <mergeCell ref="Y11:AB11"/>
    <mergeCell ref="Q12:T12"/>
    <mergeCell ref="U12:X12"/>
    <mergeCell ref="Y12:AB12"/>
    <mergeCell ref="AC12:AF12"/>
    <mergeCell ref="AG12:AJ12"/>
    <mergeCell ref="AK12:AN12"/>
    <mergeCell ref="AC11:AF11"/>
    <mergeCell ref="AG11:AH11"/>
    <mergeCell ref="AI11:AJ11"/>
    <mergeCell ref="AK11:AL11"/>
    <mergeCell ref="AM11:AN11"/>
    <mergeCell ref="C14:D14"/>
    <mergeCell ref="E14:F14"/>
    <mergeCell ref="H14:I14"/>
    <mergeCell ref="K14:M14"/>
    <mergeCell ref="N14:P14"/>
    <mergeCell ref="C13:D13"/>
    <mergeCell ref="E13:F13"/>
    <mergeCell ref="H13:I13"/>
    <mergeCell ref="K13:M13"/>
    <mergeCell ref="N13:P13"/>
    <mergeCell ref="Q14:T14"/>
    <mergeCell ref="U14:X14"/>
    <mergeCell ref="Y14:AB14"/>
    <mergeCell ref="AC14:AF14"/>
    <mergeCell ref="AG14:AJ14"/>
    <mergeCell ref="AK14:AN14"/>
    <mergeCell ref="U13:X13"/>
    <mergeCell ref="Y13:AB13"/>
    <mergeCell ref="AC13:AF13"/>
    <mergeCell ref="AG13:AJ13"/>
    <mergeCell ref="AK13:AN13"/>
    <mergeCell ref="Q13:T13"/>
    <mergeCell ref="C16:D16"/>
    <mergeCell ref="E16:F16"/>
    <mergeCell ref="H16:I16"/>
    <mergeCell ref="K16:M16"/>
    <mergeCell ref="N16:P16"/>
    <mergeCell ref="C15:D15"/>
    <mergeCell ref="E15:F15"/>
    <mergeCell ref="H15:I15"/>
    <mergeCell ref="K15:M15"/>
    <mergeCell ref="N15:P15"/>
    <mergeCell ref="Q16:T16"/>
    <mergeCell ref="U16:X16"/>
    <mergeCell ref="Y16:AB16"/>
    <mergeCell ref="AC16:AF16"/>
    <mergeCell ref="AG16:AJ16"/>
    <mergeCell ref="AK16:AN16"/>
    <mergeCell ref="U15:X15"/>
    <mergeCell ref="Y15:AB15"/>
    <mergeCell ref="AC15:AF15"/>
    <mergeCell ref="AG15:AJ15"/>
    <mergeCell ref="AK15:AN15"/>
    <mergeCell ref="Q15:T15"/>
    <mergeCell ref="C18:D18"/>
    <mergeCell ref="E18:F18"/>
    <mergeCell ref="H18:I18"/>
    <mergeCell ref="K18:M18"/>
    <mergeCell ref="N18:P18"/>
    <mergeCell ref="C17:D17"/>
    <mergeCell ref="E17:F17"/>
    <mergeCell ref="H17:I17"/>
    <mergeCell ref="K17:M17"/>
    <mergeCell ref="N17:P17"/>
    <mergeCell ref="Q18:T18"/>
    <mergeCell ref="U18:X18"/>
    <mergeCell ref="Y18:AB18"/>
    <mergeCell ref="AC18:AF18"/>
    <mergeCell ref="AG18:AJ18"/>
    <mergeCell ref="AK18:AN18"/>
    <mergeCell ref="U17:X17"/>
    <mergeCell ref="Y17:AB17"/>
    <mergeCell ref="AC17:AF17"/>
    <mergeCell ref="AG17:AJ17"/>
    <mergeCell ref="AK17:AN17"/>
    <mergeCell ref="Q17:T17"/>
    <mergeCell ref="AK21:AL21"/>
    <mergeCell ref="AM21:AN21"/>
    <mergeCell ref="C21:E21"/>
    <mergeCell ref="F21:J21"/>
    <mergeCell ref="K21:M21"/>
    <mergeCell ref="N21:P21"/>
    <mergeCell ref="Q21:T21"/>
    <mergeCell ref="U21:X21"/>
    <mergeCell ref="AC19:AF19"/>
    <mergeCell ref="AG19:AJ19"/>
    <mergeCell ref="AK19:AN19"/>
    <mergeCell ref="C20:J20"/>
    <mergeCell ref="K20:AB20"/>
    <mergeCell ref="AC20:AN20"/>
    <mergeCell ref="C19:I19"/>
    <mergeCell ref="K19:M19"/>
    <mergeCell ref="N19:P19"/>
    <mergeCell ref="Q19:T19"/>
    <mergeCell ref="U19:X19"/>
    <mergeCell ref="Y19:AB19"/>
    <mergeCell ref="C22:C25"/>
    <mergeCell ref="D22:E22"/>
    <mergeCell ref="F22:I22"/>
    <mergeCell ref="K22:M22"/>
    <mergeCell ref="N22:P22"/>
    <mergeCell ref="Q22:T22"/>
    <mergeCell ref="Y21:AB21"/>
    <mergeCell ref="AC21:AF21"/>
    <mergeCell ref="AG21:AH21"/>
    <mergeCell ref="U22:X22"/>
    <mergeCell ref="Y22:AB22"/>
    <mergeCell ref="AC22:AF22"/>
    <mergeCell ref="AG22:AJ22"/>
    <mergeCell ref="D24:E24"/>
    <mergeCell ref="F24:I24"/>
    <mergeCell ref="K24:M24"/>
    <mergeCell ref="N24:P24"/>
    <mergeCell ref="Q24:T24"/>
    <mergeCell ref="U24:X24"/>
    <mergeCell ref="Y24:AB24"/>
    <mergeCell ref="AC24:AF24"/>
    <mergeCell ref="AG24:AJ24"/>
    <mergeCell ref="AI21:AJ21"/>
    <mergeCell ref="AK22:AN22"/>
    <mergeCell ref="D23:E23"/>
    <mergeCell ref="F23:I23"/>
    <mergeCell ref="K23:M23"/>
    <mergeCell ref="N23:P23"/>
    <mergeCell ref="Q23:T23"/>
    <mergeCell ref="U23:X23"/>
    <mergeCell ref="Y23:AB23"/>
    <mergeCell ref="AC23:AF23"/>
    <mergeCell ref="AG23:AJ23"/>
    <mergeCell ref="AK23:AN23"/>
    <mergeCell ref="AK24:AN24"/>
    <mergeCell ref="D25:E25"/>
    <mergeCell ref="F25:I25"/>
    <mergeCell ref="K25:M25"/>
    <mergeCell ref="N25:P25"/>
    <mergeCell ref="Q25:T25"/>
    <mergeCell ref="Q26:T26"/>
    <mergeCell ref="U26:X26"/>
    <mergeCell ref="Y26:AB26"/>
    <mergeCell ref="AC26:AF26"/>
    <mergeCell ref="AG26:AJ26"/>
    <mergeCell ref="AK26:AN26"/>
    <mergeCell ref="U25:X25"/>
    <mergeCell ref="Y25:AB25"/>
    <mergeCell ref="AC25:AF25"/>
    <mergeCell ref="AG25:AJ25"/>
    <mergeCell ref="AK25:AN25"/>
    <mergeCell ref="N26:P26"/>
    <mergeCell ref="AC27:AF27"/>
    <mergeCell ref="AG27:AJ27"/>
    <mergeCell ref="AK27:AN27"/>
    <mergeCell ref="F28:I28"/>
    <mergeCell ref="K28:M28"/>
    <mergeCell ref="N28:P28"/>
    <mergeCell ref="Q28:T28"/>
    <mergeCell ref="U28:X28"/>
    <mergeCell ref="Y28:AB28"/>
    <mergeCell ref="AC28:AF28"/>
    <mergeCell ref="F27:I27"/>
    <mergeCell ref="K27:M27"/>
    <mergeCell ref="N27:P27"/>
    <mergeCell ref="Q27:T27"/>
    <mergeCell ref="U27:X27"/>
    <mergeCell ref="Y27:AB27"/>
    <mergeCell ref="AG28:AJ28"/>
    <mergeCell ref="AK28:AN28"/>
    <mergeCell ref="AG29:AJ29"/>
    <mergeCell ref="AK29:AN29"/>
    <mergeCell ref="C30:E30"/>
    <mergeCell ref="F30:J30"/>
    <mergeCell ref="K30:M30"/>
    <mergeCell ref="N30:P30"/>
    <mergeCell ref="Q30:T30"/>
    <mergeCell ref="U30:X30"/>
    <mergeCell ref="Y30:AB30"/>
    <mergeCell ref="AC30:AF30"/>
    <mergeCell ref="C26:C29"/>
    <mergeCell ref="AG30:AJ30"/>
    <mergeCell ref="AK30:AN30"/>
    <mergeCell ref="D29:E29"/>
    <mergeCell ref="F29:I29"/>
    <mergeCell ref="K29:M29"/>
    <mergeCell ref="N29:P29"/>
    <mergeCell ref="Q29:T29"/>
    <mergeCell ref="U29:X29"/>
    <mergeCell ref="Y29:AB29"/>
    <mergeCell ref="AC29:AF29"/>
    <mergeCell ref="D26:E28"/>
    <mergeCell ref="F26:I26"/>
    <mergeCell ref="K26:M26"/>
    <mergeCell ref="AK31:AN31"/>
    <mergeCell ref="C32:E32"/>
    <mergeCell ref="F32:J32"/>
    <mergeCell ref="K32:M32"/>
    <mergeCell ref="N32:P32"/>
    <mergeCell ref="Q32:T32"/>
    <mergeCell ref="U32:X32"/>
    <mergeCell ref="Y32:AB32"/>
    <mergeCell ref="AC32:AF32"/>
    <mergeCell ref="AG32:AJ32"/>
    <mergeCell ref="AK32:AN32"/>
    <mergeCell ref="C31:E31"/>
    <mergeCell ref="F31:J31"/>
    <mergeCell ref="K31:M31"/>
    <mergeCell ref="N31:P31"/>
    <mergeCell ref="Q31:T31"/>
    <mergeCell ref="U31:X31"/>
    <mergeCell ref="Y31:AB31"/>
    <mergeCell ref="AC31:AF31"/>
    <mergeCell ref="AG31:AJ31"/>
    <mergeCell ref="AK33:AN33"/>
    <mergeCell ref="C34:J34"/>
    <mergeCell ref="K34:M34"/>
    <mergeCell ref="N34:P34"/>
    <mergeCell ref="Q34:T34"/>
    <mergeCell ref="U34:X34"/>
    <mergeCell ref="Y34:AB34"/>
    <mergeCell ref="AC34:AF34"/>
    <mergeCell ref="AG34:AJ34"/>
    <mergeCell ref="C33:E33"/>
    <mergeCell ref="F33:J33"/>
    <mergeCell ref="K33:M33"/>
    <mergeCell ref="N33:P33"/>
    <mergeCell ref="Q33:T33"/>
    <mergeCell ref="U33:X33"/>
    <mergeCell ref="Y33:AB33"/>
    <mergeCell ref="AC33:AF33"/>
    <mergeCell ref="AG33:AJ33"/>
    <mergeCell ref="C37:D41"/>
    <mergeCell ref="E37:F37"/>
    <mergeCell ref="G37:J37"/>
    <mergeCell ref="K37:L37"/>
    <mergeCell ref="M37:S37"/>
    <mergeCell ref="T37:V37"/>
    <mergeCell ref="AK34:AN34"/>
    <mergeCell ref="C35:I35"/>
    <mergeCell ref="K35:M35"/>
    <mergeCell ref="N35:P35"/>
    <mergeCell ref="Q35:T35"/>
    <mergeCell ref="U35:W36"/>
    <mergeCell ref="X35:Z35"/>
    <mergeCell ref="AA35:AN35"/>
    <mergeCell ref="C36:I36"/>
    <mergeCell ref="K36:M36"/>
    <mergeCell ref="W37:AA37"/>
    <mergeCell ref="E38:H38"/>
    <mergeCell ref="I38:N38"/>
    <mergeCell ref="O38:T38"/>
    <mergeCell ref="U38:Z38"/>
    <mergeCell ref="AA38:AN38"/>
    <mergeCell ref="N36:P36"/>
    <mergeCell ref="Q36:T36"/>
    <mergeCell ref="X36:Z36"/>
    <mergeCell ref="AA36:AN36"/>
    <mergeCell ref="E39:H41"/>
    <mergeCell ref="K39:M39"/>
    <mergeCell ref="W39:X39"/>
    <mergeCell ref="K40:M40"/>
    <mergeCell ref="AI40:AM40"/>
    <mergeCell ref="I41:J41"/>
    <mergeCell ref="K41:M41"/>
    <mergeCell ref="P41:T41"/>
    <mergeCell ref="AB41:AD41"/>
    <mergeCell ref="C42:D46"/>
    <mergeCell ref="F42:H42"/>
    <mergeCell ref="I42:M42"/>
    <mergeCell ref="N42:Q42"/>
    <mergeCell ref="R42:T42"/>
    <mergeCell ref="U42:W42"/>
    <mergeCell ref="F44:G44"/>
    <mergeCell ref="I44:L44"/>
    <mergeCell ref="N44:P44"/>
    <mergeCell ref="R44:S44"/>
    <mergeCell ref="F46:G46"/>
    <mergeCell ref="I46:L46"/>
    <mergeCell ref="N46:P46"/>
    <mergeCell ref="R46:S46"/>
    <mergeCell ref="U46:V46"/>
    <mergeCell ref="X42:AE42"/>
    <mergeCell ref="AF42:AN42"/>
    <mergeCell ref="F43:G43"/>
    <mergeCell ref="I43:L43"/>
    <mergeCell ref="N43:P43"/>
    <mergeCell ref="R43:S43"/>
    <mergeCell ref="U43:V43"/>
    <mergeCell ref="X43:AE43"/>
    <mergeCell ref="AG43:AI43"/>
    <mergeCell ref="X46:AE46"/>
    <mergeCell ref="U44:V44"/>
    <mergeCell ref="X44:AE44"/>
    <mergeCell ref="F45:G45"/>
    <mergeCell ref="I45:L45"/>
    <mergeCell ref="N45:P45"/>
    <mergeCell ref="R45:S45"/>
    <mergeCell ref="U45:V45"/>
    <mergeCell ref="X45:AE45"/>
    <mergeCell ref="AC60:AF60"/>
    <mergeCell ref="AG60:AJ60"/>
    <mergeCell ref="AK60:AN60"/>
    <mergeCell ref="N61:P61"/>
    <mergeCell ref="Q61:S61"/>
    <mergeCell ref="K71:M71"/>
    <mergeCell ref="AG47:AJ47"/>
    <mergeCell ref="AK47:AN47"/>
    <mergeCell ref="D48:G48"/>
    <mergeCell ref="H48:J48"/>
    <mergeCell ref="AC52:AN52"/>
    <mergeCell ref="K60:M60"/>
    <mergeCell ref="N60:P60"/>
    <mergeCell ref="Q60:T60"/>
    <mergeCell ref="U60:X60"/>
    <mergeCell ref="Y60:AB60"/>
    <mergeCell ref="K47:M47"/>
    <mergeCell ref="N47:P47"/>
    <mergeCell ref="Q47:T47"/>
    <mergeCell ref="U47:X47"/>
    <mergeCell ref="Y47:AB47"/>
    <mergeCell ref="AC47:AF47"/>
    <mergeCell ref="AC72:AF72"/>
    <mergeCell ref="AG72:AH72"/>
    <mergeCell ref="AI72:AJ72"/>
    <mergeCell ref="AK72:AL72"/>
    <mergeCell ref="AM72:AN72"/>
    <mergeCell ref="C73:F73"/>
    <mergeCell ref="K73:M73"/>
    <mergeCell ref="N73:P73"/>
    <mergeCell ref="Q73:T73"/>
    <mergeCell ref="U73:X73"/>
    <mergeCell ref="C72:F72"/>
    <mergeCell ref="K72:M72"/>
    <mergeCell ref="N72:P72"/>
    <mergeCell ref="Q72:T72"/>
    <mergeCell ref="U72:X72"/>
    <mergeCell ref="Y72:AB72"/>
    <mergeCell ref="Y73:AB73"/>
    <mergeCell ref="AC73:AF73"/>
    <mergeCell ref="AG73:AJ73"/>
    <mergeCell ref="AK73:AN73"/>
    <mergeCell ref="C74:F74"/>
    <mergeCell ref="K74:M74"/>
    <mergeCell ref="N74:P74"/>
    <mergeCell ref="Q74:T74"/>
    <mergeCell ref="U74:X74"/>
    <mergeCell ref="Y74:AB74"/>
    <mergeCell ref="AC74:AF74"/>
    <mergeCell ref="AG74:AJ74"/>
    <mergeCell ref="AK74:AN74"/>
    <mergeCell ref="C75:F75"/>
    <mergeCell ref="K75:M75"/>
    <mergeCell ref="N75:P75"/>
    <mergeCell ref="Q75:T75"/>
    <mergeCell ref="U75:X75"/>
    <mergeCell ref="Y75:AB75"/>
    <mergeCell ref="AC75:AF75"/>
    <mergeCell ref="AG75:AJ75"/>
    <mergeCell ref="AK75:AN75"/>
    <mergeCell ref="C76:F76"/>
    <mergeCell ref="K76:M76"/>
    <mergeCell ref="N76:P76"/>
    <mergeCell ref="Q76:T76"/>
    <mergeCell ref="U76:X76"/>
    <mergeCell ref="Y76:AB76"/>
    <mergeCell ref="AC76:AF76"/>
    <mergeCell ref="AG76:AJ76"/>
    <mergeCell ref="AK76:AN76"/>
    <mergeCell ref="C77:F77"/>
    <mergeCell ref="K77:M77"/>
    <mergeCell ref="N77:P77"/>
    <mergeCell ref="Q77:T77"/>
    <mergeCell ref="U77:X77"/>
    <mergeCell ref="Y77:AB77"/>
    <mergeCell ref="AC77:AF77"/>
    <mergeCell ref="AG77:AJ77"/>
    <mergeCell ref="AK77:AN77"/>
    <mergeCell ref="AC78:AF78"/>
    <mergeCell ref="AG78:AJ78"/>
    <mergeCell ref="AK78:AN78"/>
    <mergeCell ref="C79:F79"/>
    <mergeCell ref="K79:M79"/>
    <mergeCell ref="N79:P79"/>
    <mergeCell ref="Q79:T79"/>
    <mergeCell ref="U79:X79"/>
    <mergeCell ref="Y79:AB79"/>
    <mergeCell ref="AC79:AF79"/>
    <mergeCell ref="C78:F78"/>
    <mergeCell ref="K78:M78"/>
    <mergeCell ref="N78:P78"/>
    <mergeCell ref="Q78:T78"/>
    <mergeCell ref="U78:X78"/>
    <mergeCell ref="Y78:AB78"/>
    <mergeCell ref="AG79:AJ79"/>
    <mergeCell ref="AK79:AN79"/>
    <mergeCell ref="C80:F80"/>
    <mergeCell ref="K80:M80"/>
    <mergeCell ref="N80:P80"/>
    <mergeCell ref="Q80:T80"/>
    <mergeCell ref="U80:X80"/>
    <mergeCell ref="Y80:AB80"/>
    <mergeCell ref="AC80:AF80"/>
    <mergeCell ref="AG80:AJ80"/>
    <mergeCell ref="AK80:AN80"/>
    <mergeCell ref="C81:F81"/>
    <mergeCell ref="K81:M81"/>
    <mergeCell ref="N81:P81"/>
    <mergeCell ref="Q81:T81"/>
    <mergeCell ref="U81:X81"/>
    <mergeCell ref="Y81:AB81"/>
    <mergeCell ref="AC81:AF81"/>
    <mergeCell ref="AG81:AJ81"/>
    <mergeCell ref="AK81:AN81"/>
  </mergeCells>
  <phoneticPr fontId="6"/>
  <conditionalFormatting sqref="B1:B100 A47 C47:AO47 AO48:AO100">
    <cfRule type="cellIs" dxfId="24" priority="8" operator="equal">
      <formula>$AR$1</formula>
    </cfRule>
    <cfRule type="cellIs" dxfId="23" priority="26" operator="equal">
      <formula>$NG$1</formula>
    </cfRule>
  </conditionalFormatting>
  <conditionalFormatting sqref="F22:I25">
    <cfRule type="expression" dxfId="22" priority="13">
      <formula>AND($K22&gt;0,$F22="")</formula>
    </cfRule>
  </conditionalFormatting>
  <conditionalFormatting sqref="F28:I29">
    <cfRule type="expression" dxfId="21" priority="12">
      <formula>AND($K28&gt;0,$F28="")</formula>
    </cfRule>
  </conditionalFormatting>
  <conditionalFormatting sqref="F31:J32">
    <cfRule type="expression" dxfId="20" priority="5">
      <formula>AND($K31&gt;0,$F31="")</formula>
    </cfRule>
  </conditionalFormatting>
  <conditionalFormatting sqref="G12:G18">
    <cfRule type="expression" dxfId="19" priority="7">
      <formula>AND($G12&gt;$H12,H12&gt;0)</formula>
    </cfRule>
  </conditionalFormatting>
  <conditionalFormatting sqref="H12:I18">
    <cfRule type="expression" dxfId="18" priority="6">
      <formula>H12&lt;G12</formula>
    </cfRule>
  </conditionalFormatting>
  <conditionalFormatting sqref="H48:J48">
    <cfRule type="expression" dxfId="17" priority="1">
      <formula>AND(NOT(E4=""),H48="")</formula>
    </cfRule>
  </conditionalFormatting>
  <conditionalFormatting sqref="K35:M35">
    <cfRule type="expression" dxfId="16" priority="18">
      <formula>$K$35&gt;$K$36</formula>
    </cfRule>
  </conditionalFormatting>
  <conditionalFormatting sqref="K19:AN19">
    <cfRule type="cellIs" dxfId="15" priority="23" operator="notEqual">
      <formula>K34</formula>
    </cfRule>
  </conditionalFormatting>
  <conditionalFormatting sqref="K34:AN34">
    <cfRule type="cellIs" dxfId="14" priority="20" operator="notEqual">
      <formula>K19</formula>
    </cfRule>
  </conditionalFormatting>
  <conditionalFormatting sqref="N35:P35">
    <cfRule type="expression" dxfId="13" priority="17">
      <formula>$N$35&gt;$N$36</formula>
    </cfRule>
  </conditionalFormatting>
  <conditionalFormatting sqref="N61:S61">
    <cfRule type="cellIs" dxfId="12" priority="19" operator="notEqual">
      <formula>"ok"</formula>
    </cfRule>
  </conditionalFormatting>
  <conditionalFormatting sqref="Q35:T35">
    <cfRule type="expression" dxfId="11" priority="16">
      <formula>$Q$35&gt;$Q$36</formula>
    </cfRule>
  </conditionalFormatting>
  <conditionalFormatting sqref="Q34:AN34">
    <cfRule type="cellIs" dxfId="10" priority="21" operator="notEqual">
      <formula>Q34</formula>
    </cfRule>
    <cfRule type="cellIs" priority="22" operator="notEqual">
      <formula>Q19</formula>
    </cfRule>
  </conditionalFormatting>
  <conditionalFormatting sqref="Y12:AB18">
    <cfRule type="expression" dxfId="9" priority="15">
      <formula>$Y12&lt;0</formula>
    </cfRule>
  </conditionalFormatting>
  <conditionalFormatting sqref="Y22:AB26 Y27 Y28:AB33">
    <cfRule type="expression" dxfId="8" priority="25">
      <formula>$Y22&lt;0</formula>
    </cfRule>
  </conditionalFormatting>
  <conditionalFormatting sqref="Z41">
    <cfRule type="expression" dxfId="7" priority="2">
      <formula>AND($W$39&gt;0,$Z$41="")</formula>
    </cfRule>
  </conditionalFormatting>
  <conditionalFormatting sqref="AE1">
    <cfRule type="containsText" dxfId="6" priority="24" operator="containsText" text="支出金額と収入金額が一致していません">
      <formula>NOT(ISERROR(SEARCH("支出金額と収入金額が一致していません",AE1)))</formula>
    </cfRule>
  </conditionalFormatting>
  <conditionalFormatting sqref="AG26:AJ26">
    <cfRule type="expression" dxfId="5" priority="9">
      <formula>AND(NOT(ISNUMBER(AG26)),NOT(AG26=""))</formula>
    </cfRule>
  </conditionalFormatting>
  <conditionalFormatting sqref="AG48:AN48">
    <cfRule type="containsText" dxfId="4" priority="14" operator="containsText" text="※">
      <formula>NOT(ISERROR(SEARCH("※",AG48)))</formula>
    </cfRule>
  </conditionalFormatting>
  <conditionalFormatting sqref="AO1:AO46">
    <cfRule type="cellIs" dxfId="3" priority="3" operator="equal">
      <formula>$AR$1</formula>
    </cfRule>
    <cfRule type="cellIs" dxfId="2" priority="4" operator="equal">
      <formula>$NG$1</formula>
    </cfRule>
  </conditionalFormatting>
  <dataValidations count="13">
    <dataValidation type="list" allowBlank="1" showInputMessage="1" prompt="予定の場合「予定」を選択して下さい。_x000a_済の場合は空欄にしてください" sqref="H43:H46" xr:uid="{8CC34A62-0E7B-4E03-94A2-A6A5929DC090}">
      <formula1>"（予定）"</formula1>
    </dataValidation>
    <dataValidation type="list" promptTitle="完成済ですか" prompt="着色があるとき_x000a_未完成の場合、「見込」を_x000a_完成済の場合､「ｽﾍﾟｰｽ」を_x000a_選択してください。" sqref="J12:J18" xr:uid="{5A4397CC-C4CB-46CC-8865-092A6F36DB53}">
      <formula1>$AR$9:$AR$10</formula1>
    </dataValidation>
    <dataValidation allowBlank="1" showInputMessage="1" prompt="起債協議の同意内容(最大年数)のとおり記載してください。_x000a_※借入申込の償還期限ではありません。" sqref="R43:S46" xr:uid="{4344056A-EB1B-4115-AB86-8587474028E6}"/>
    <dataValidation allowBlank="1" showInputMessage="1" promptTitle="複数の議決がある場合" prompt="当初議決と直近の議決を記載してください。" sqref="W37:AA37" xr:uid="{3032386F-0C1B-4B51-AF52-A15ADBAB9A97}"/>
    <dataValidation type="whole" errorStyle="warning" imeMode="off" operator="greaterThanOrEqual" allowBlank="1" showInputMessage="1" showErrorMessage="1" error="【 記号の入力は不要です 】" promptTitle="今回申込にかかる借入額" prompt="複数事業の申込にこの事業の借入がない場合、この列は入力しません。_x000a_前月まで又は翌月以降の列で調整してください。" sqref="AG26:AJ26" xr:uid="{5000C035-B6AD-47A0-9D62-83C2538E9C5F}">
      <formula1>0</formula1>
    </dataValidation>
    <dataValidation type="list" allowBlank="1" showInputMessage="1" showErrorMessage="1" sqref="AA36:AN36" xr:uid="{57F532B0-6DBF-4BDA-8484-696C91A8522F}">
      <formula1>$AQ$28:$AQ$38</formula1>
    </dataValidation>
    <dataValidation type="list" allowBlank="1" showInputMessage="1" showErrorMessage="1" sqref="H48:J48" xr:uid="{A29BB0B9-F36E-499E-A8DA-C5C6E1EB1B42}">
      <formula1>"要,否"</formula1>
    </dataValidation>
    <dataValidation type="list" allowBlank="1" showInputMessage="1" showErrorMessage="1" sqref="Z41" xr:uid="{F61B4421-DBA3-4F70-A6EF-69EAA194ACC1}">
      <formula1>"有,無"</formula1>
    </dataValidation>
    <dataValidation type="list" allowBlank="1" showInputMessage="1" showErrorMessage="1" sqref="C12:C18" xr:uid="{26E932FF-D891-46AB-A042-F4C2091D734D}">
      <formula1>"工事費,委託費,用地費,補償費,負担金等,公有財産購入費,事務費,その他"</formula1>
    </dataValidation>
    <dataValidation type="list" allowBlank="1" showInputMessage="1" showErrorMessage="1" sqref="AK37 AD39 AF40 AG39 O39:O41 R39 AE37 AH37 AA39:AA41 AJ39" xr:uid="{745835B6-647D-49B0-BB9F-C8B11EDCD5A9}">
      <formula1>"□,■"</formula1>
    </dataValidation>
    <dataValidation type="list" allowBlank="1" showInputMessage="1" showErrorMessage="1" sqref="AB37" xr:uid="{C9545CEA-16A1-4032-A8D6-6FF858A3EA12}">
      <formula1>"(□,（■"</formula1>
    </dataValidation>
    <dataValidation showInputMessage="1" showErrorMessage="1" sqref="AG11:AH11" xr:uid="{DD685F94-0545-4E58-9158-9DAD5E518D36}"/>
    <dataValidation type="list" allowBlank="1" showInputMessage="1" showErrorMessage="1" sqref="AA35:AN35" xr:uid="{A55CD866-9950-45C4-957A-520F76FB23F3}">
      <formula1>$AQ$21:$AQ$26</formula1>
    </dataValidation>
  </dataValidations>
  <printOptions horizontalCentered="1" verticalCentered="1"/>
  <pageMargins left="0.39370078740157483" right="0.39370078740157483" top="0.35433070866141736" bottom="0.15748031496062992" header="0.11811023622047245" footer="0.11811023622047245"/>
  <pageSetup paperSize="9" scale="81"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A6"/>
  <sheetViews>
    <sheetView view="pageBreakPreview" zoomScale="85" zoomScaleNormal="100" zoomScaleSheetLayoutView="85" workbookViewId="0"/>
  </sheetViews>
  <sheetFormatPr defaultColWidth="0" defaultRowHeight="13.5" zeroHeight="1"/>
  <cols>
    <col min="1" max="1" width="84.25" style="70" customWidth="1"/>
    <col min="2" max="16384" width="9" style="70" hidden="1"/>
  </cols>
  <sheetData>
    <row r="1" spans="1:1"/>
    <row r="2" spans="1:1"/>
    <row r="3" spans="1:1"/>
    <row r="4" spans="1:1"/>
    <row r="5" spans="1:1"/>
    <row r="6" spans="1:1"/>
  </sheetData>
  <sheetProtection algorithmName="SHA-512" hashValue="c9oWnrx5Mn1QbGfNl8I/ETgVu0HI1BdJiD1Ok32lCVB3EEV5F4jfWCr9Hv70RrwKx7ww7+XTduMkKatlaZyOJA==" saltValue="nx90PaZu6uXUl21npnAqQQ==" spinCount="100000" sheet="1" objects="1" scenarios="1" formatCells="0"/>
  <phoneticPr fontId="6"/>
  <conditionalFormatting sqref="X12:AA16 X20:AA30">
    <cfRule type="expression" dxfId="1" priority="2">
      <formula>$X12&lt;0</formula>
    </cfRule>
  </conditionalFormatting>
  <conditionalFormatting sqref="AD1">
    <cfRule type="containsText" dxfId="0" priority="1" operator="containsText" text="支出金額と収入金額が一致していません">
      <formula>NOT(ISERROR(SEARCH("支出金額と収入金額が一致していません",AD1)))</formula>
    </cfRule>
  </conditionalFormatting>
  <dataValidations count="7">
    <dataValidation type="list" allowBlank="1" showInputMessage="1" showErrorMessage="1" sqref="Z36:Z38 AC36 AF36:AF37 AI36 N36:N38 Q36 AD34 AG34" xr:uid="{00000000-0002-0000-0600-000000000000}">
      <formula1>"□,■"</formula1>
    </dataValidation>
    <dataValidation type="list" allowBlank="1" showInputMessage="1" showErrorMessage="1" sqref="Z33:AM33" xr:uid="{00000000-0002-0000-0600-000001000000}">
      <formula1>$AO$25:$AO$31</formula1>
    </dataValidation>
    <dataValidation type="list" allowBlank="1" showInputMessage="1" showErrorMessage="1" sqref="Z32:AM32" xr:uid="{00000000-0002-0000-0600-000002000000}">
      <formula1>$AO$20:$AO$23</formula1>
    </dataValidation>
    <dataValidation type="list" allowBlank="1" showInputMessage="1" showErrorMessage="1" sqref="AA34" xr:uid="{00000000-0002-0000-0600-000003000000}">
      <formula1>"(□,（■"</formula1>
    </dataValidation>
    <dataValidation type="list" allowBlank="1" showInputMessage="1" showErrorMessage="1" sqref="AJ34" xr:uid="{00000000-0002-0000-0600-000004000000}">
      <formula1>$AO$38:$AO$39</formula1>
    </dataValidation>
    <dataValidation type="list" allowBlank="1" showInputMessage="1" showErrorMessage="1" sqref="G40:G43" xr:uid="{00000000-0002-0000-0600-000005000000}">
      <formula1>$AO$41</formula1>
    </dataValidation>
    <dataValidation type="list" allowBlank="1" showInputMessage="1" showErrorMessage="1" sqref="Y38" xr:uid="{00000000-0002-0000-0600-000006000000}">
      <formula1>$AO$13:$AO$14</formula1>
    </dataValidation>
  </dataValidations>
  <pageMargins left="0.7" right="0.7" top="0.75" bottom="0.75" header="0.3" footer="0.3"/>
  <pageSetup paperSize="9" scale="82" orientation="landscape" r:id="rId1"/>
  <rowBreaks count="1" manualBreakCount="1">
    <brk id="48" min="1" max="3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使用上の留意点</vt:lpstr>
      <vt:lpstr>様式（ﾂｰﾙ用）</vt:lpstr>
      <vt:lpstr>総括表</vt:lpstr>
      <vt:lpstr>Start</vt:lpstr>
      <vt:lpstr>個別事業1</vt:lpstr>
      <vt:lpstr>個別事業2</vt:lpstr>
      <vt:lpstr>End</vt:lpstr>
      <vt:lpstr>個別事業1!Print_Area</vt:lpstr>
      <vt:lpstr>個別事業2!Print_Area</vt:lpstr>
      <vt:lpstr>使用上の留意点!Print_Area</vt:lpstr>
      <vt:lpstr>総括表!Print_Area</vt:lpstr>
      <vt:lpstr>'様式（ﾂｰﾙ用）'!Print_Area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沖総局</dc:creator>
  <cp:lastPrinted>2026-01-09T05:56:33Z</cp:lastPrinted>
  <dcterms:created xsi:type="dcterms:W3CDTF">2006-09-16T00:00:00Z</dcterms:created>
  <dcterms:modified xsi:type="dcterms:W3CDTF">2026-01-09T06:50:56Z</dcterms:modified>
</cp:coreProperties>
</file>