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codeName="ThisWorkbook" defaultThemeVersion="124226"/>
  <mc:AlternateContent xmlns:mc="http://schemas.openxmlformats.org/markup-compatibility/2006">
    <mc:Choice Requires="x15">
      <x15ac:absPath xmlns:x15ac="http://schemas.microsoft.com/office/spreadsheetml/2010/11/ac" url="G:\共通フォルダ\2019年度以降分\ＨＰデータ\2024年度分\広報関連\【大分類】広報\【中分類】ホームページ掲載関係\【小分類：03廃】ホームページ掲載関係\03_理財課\融資班\202502財政融資資金借入関係書式更新\掲載データ\"/>
    </mc:Choice>
  </mc:AlternateContent>
  <xr:revisionPtr revIDLastSave="0" documentId="13_ncr:1_{1136B9E5-2A3A-4435-AE12-F9DE88ED0E7D}" xr6:coauthVersionLast="47" xr6:coauthVersionMax="47" xr10:uidLastSave="{00000000-0000-0000-0000-000000000000}"/>
  <bookViews>
    <workbookView xWindow="-120" yWindow="-120" windowWidth="29040" windowHeight="15840" tabRatio="910" firstSheet="1" activeTab="1" xr2:uid="{00000000-000D-0000-FFFF-FFFF00000000}"/>
  </bookViews>
  <sheets>
    <sheet name="様式（ﾂｰﾙ用）" sheetId="5" state="hidden" r:id="rId1"/>
    <sheet name="臨財債" sheetId="44" r:id="rId2"/>
  </sheets>
  <definedNames>
    <definedName name="_xlnm.Print_Area" localSheetId="0">'様式（ﾂｰﾙ用）'!$B$1:$AO$51</definedName>
    <definedName name="_xlnm.Print_Area" localSheetId="1">臨財債!$B$1:$AO$51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8" i="44" l="1"/>
  <c r="AK47" i="44"/>
  <c r="AG47" i="44"/>
  <c r="AC47" i="44"/>
  <c r="Y47" i="44"/>
  <c r="U47" i="44"/>
  <c r="Q47" i="44"/>
  <c r="N47" i="44"/>
  <c r="K47" i="44"/>
  <c r="B41" i="44"/>
  <c r="B40" i="44"/>
  <c r="AO39" i="44"/>
  <c r="B39" i="44"/>
  <c r="AO38" i="44"/>
  <c r="B38" i="44"/>
  <c r="AO37" i="44"/>
  <c r="B37" i="44"/>
  <c r="AO36" i="44"/>
  <c r="B36" i="44"/>
  <c r="AO35" i="44"/>
  <c r="AO33" i="44"/>
  <c r="AO32" i="44"/>
  <c r="AO31" i="44"/>
  <c r="AO30" i="44"/>
  <c r="AO29" i="44"/>
  <c r="AO28" i="44"/>
  <c r="AO26" i="44"/>
  <c r="B26" i="44"/>
  <c r="AO25" i="44"/>
  <c r="AO24" i="44"/>
  <c r="AO23" i="44"/>
  <c r="AO22" i="44"/>
  <c r="AO18" i="44"/>
  <c r="AO17" i="44"/>
  <c r="AO16" i="44"/>
  <c r="AO15" i="44"/>
  <c r="AO14" i="44"/>
  <c r="AO13" i="44"/>
  <c r="AO12" i="44"/>
  <c r="J13" i="44"/>
  <c r="AK81" i="44" l="1"/>
  <c r="AG81" i="44"/>
  <c r="AC81" i="44"/>
  <c r="Y81" i="44"/>
  <c r="U81" i="44"/>
  <c r="Q81" i="44"/>
  <c r="N81" i="44"/>
  <c r="K81" i="44"/>
  <c r="AK80" i="44"/>
  <c r="AG80" i="44"/>
  <c r="AC80" i="44"/>
  <c r="Y80" i="44"/>
  <c r="U80" i="44"/>
  <c r="Q80" i="44"/>
  <c r="N80" i="44"/>
  <c r="K80" i="44"/>
  <c r="AK79" i="44"/>
  <c r="AG79" i="44"/>
  <c r="AC79" i="44"/>
  <c r="Y79" i="44"/>
  <c r="U79" i="44"/>
  <c r="Q79" i="44"/>
  <c r="N79" i="44"/>
  <c r="K79" i="44"/>
  <c r="AK78" i="44"/>
  <c r="AG78" i="44"/>
  <c r="AC78" i="44"/>
  <c r="Y78" i="44"/>
  <c r="U78" i="44"/>
  <c r="Q78" i="44"/>
  <c r="N78" i="44"/>
  <c r="K78" i="44"/>
  <c r="AK77" i="44"/>
  <c r="AG77" i="44"/>
  <c r="AC77" i="44"/>
  <c r="Y77" i="44"/>
  <c r="U77" i="44"/>
  <c r="Q77" i="44"/>
  <c r="N77" i="44"/>
  <c r="K77" i="44"/>
  <c r="AK76" i="44"/>
  <c r="AG76" i="44"/>
  <c r="AC76" i="44"/>
  <c r="Y76" i="44"/>
  <c r="U76" i="44"/>
  <c r="Q76" i="44"/>
  <c r="N76" i="44"/>
  <c r="K76" i="44"/>
  <c r="AK75" i="44"/>
  <c r="AG75" i="44"/>
  <c r="AC75" i="44"/>
  <c r="Y75" i="44"/>
  <c r="U75" i="44"/>
  <c r="Q75" i="44"/>
  <c r="N75" i="44"/>
  <c r="K75" i="44"/>
  <c r="AK74" i="44"/>
  <c r="AG74" i="44"/>
  <c r="AC74" i="44"/>
  <c r="Y74" i="44"/>
  <c r="U74" i="44"/>
  <c r="Q74" i="44"/>
  <c r="N74" i="44"/>
  <c r="K74" i="44"/>
  <c r="AK73" i="44"/>
  <c r="AG73" i="44"/>
  <c r="AC73" i="44"/>
  <c r="Y73" i="44"/>
  <c r="U73" i="44"/>
  <c r="Q73" i="44"/>
  <c r="N73" i="44"/>
  <c r="K73" i="44"/>
  <c r="AK34" i="44"/>
  <c r="AG34" i="44"/>
  <c r="AC34" i="44"/>
  <c r="Y34" i="44"/>
  <c r="U34" i="44"/>
  <c r="Q34" i="44"/>
  <c r="N34" i="44"/>
  <c r="N35" i="44" s="1"/>
  <c r="K34" i="44"/>
  <c r="K35" i="44" s="1"/>
  <c r="AK19" i="44"/>
  <c r="AG19" i="44"/>
  <c r="AC19" i="44"/>
  <c r="Y19" i="44"/>
  <c r="U19" i="44"/>
  <c r="Q19" i="44"/>
  <c r="N19" i="44"/>
  <c r="K19" i="44"/>
  <c r="J18" i="44"/>
  <c r="J17" i="44"/>
  <c r="J16" i="44"/>
  <c r="J15" i="44"/>
  <c r="J14" i="44"/>
  <c r="J12" i="44"/>
  <c r="AK11" i="44"/>
  <c r="AG72" i="44" l="1"/>
  <c r="AK72" i="44"/>
  <c r="AK21" i="44"/>
  <c r="AG21" i="44"/>
  <c r="Q35" i="44"/>
  <c r="Y34" i="5" l="1"/>
  <c r="U34" i="5"/>
  <c r="U19" i="5"/>
  <c r="AO22" i="5"/>
  <c r="AO12" i="5"/>
  <c r="AO28" i="5"/>
  <c r="AO23" i="5"/>
  <c r="AO33" i="5"/>
  <c r="AO32" i="5"/>
  <c r="AO31" i="5"/>
  <c r="AO30" i="5"/>
  <c r="AO29" i="5"/>
  <c r="AO26" i="5"/>
  <c r="AO25" i="5"/>
  <c r="AO24" i="5"/>
  <c r="AO18" i="5"/>
  <c r="AO17" i="5"/>
  <c r="AO15" i="5"/>
  <c r="AO13" i="5"/>
  <c r="AO16" i="5"/>
  <c r="AO14" i="5"/>
  <c r="K19" i="5" l="1"/>
  <c r="U47" i="5"/>
  <c r="K73" i="5" l="1"/>
  <c r="N73" i="5"/>
  <c r="U73" i="5"/>
  <c r="Q34" i="5"/>
  <c r="N34" i="5"/>
  <c r="K34" i="5"/>
  <c r="B50" i="5" l="1"/>
  <c r="B49" i="5"/>
  <c r="AG21" i="5" l="1"/>
  <c r="AK11" i="5"/>
  <c r="B26" i="5" l="1"/>
  <c r="B40" i="5"/>
  <c r="B36" i="5"/>
  <c r="B48" i="5"/>
  <c r="B41" i="5"/>
  <c r="B39" i="5"/>
  <c r="B38" i="5"/>
  <c r="B37" i="5"/>
  <c r="AO39" i="5"/>
  <c r="AO37" i="5"/>
  <c r="AO38" i="5"/>
  <c r="N19" i="5"/>
  <c r="Q19" i="5"/>
  <c r="Y19" i="5"/>
  <c r="AK81" i="5" l="1"/>
  <c r="AK80" i="5"/>
  <c r="AK79" i="5"/>
  <c r="AK78" i="5"/>
  <c r="AK77" i="5"/>
  <c r="AK76" i="5"/>
  <c r="AK75" i="5"/>
  <c r="AK74" i="5"/>
  <c r="AK73" i="5"/>
  <c r="AG80" i="5"/>
  <c r="AG79" i="5"/>
  <c r="AG78" i="5"/>
  <c r="AG77" i="5"/>
  <c r="AG76" i="5"/>
  <c r="AG75" i="5"/>
  <c r="AG74" i="5"/>
  <c r="AG73" i="5"/>
  <c r="AC81" i="5"/>
  <c r="AC80" i="5"/>
  <c r="AC79" i="5"/>
  <c r="AC78" i="5"/>
  <c r="AC77" i="5"/>
  <c r="AC76" i="5"/>
  <c r="AC75" i="5"/>
  <c r="AC74" i="5"/>
  <c r="AC73" i="5"/>
  <c r="Y80" i="5"/>
  <c r="Y79" i="5"/>
  <c r="Y78" i="5"/>
  <c r="Y77" i="5"/>
  <c r="Y76" i="5"/>
  <c r="Y75" i="5"/>
  <c r="Y74" i="5"/>
  <c r="Y73" i="5"/>
  <c r="U81" i="5"/>
  <c r="U80" i="5"/>
  <c r="U79" i="5"/>
  <c r="U78" i="5"/>
  <c r="U77" i="5"/>
  <c r="U76" i="5"/>
  <c r="U75" i="5"/>
  <c r="U74" i="5"/>
  <c r="Q80" i="5"/>
  <c r="Q79" i="5"/>
  <c r="Q78" i="5"/>
  <c r="Q77" i="5"/>
  <c r="Q76" i="5"/>
  <c r="Q75" i="5"/>
  <c r="Q74" i="5"/>
  <c r="Q73" i="5"/>
  <c r="N81" i="5"/>
  <c r="N80" i="5"/>
  <c r="N79" i="5"/>
  <c r="N77" i="5"/>
  <c r="N76" i="5"/>
  <c r="N74" i="5"/>
  <c r="K81" i="5"/>
  <c r="K79" i="5"/>
  <c r="K78" i="5"/>
  <c r="K77" i="5"/>
  <c r="AG81" i="5" l="1"/>
  <c r="Y81" i="5"/>
  <c r="Q81" i="5"/>
  <c r="K80" i="5"/>
  <c r="N78" i="5"/>
  <c r="K76" i="5"/>
  <c r="N75" i="5"/>
  <c r="K75" i="5"/>
  <c r="K74" i="5"/>
  <c r="AK72" i="5"/>
  <c r="AG72" i="5"/>
  <c r="AO34" i="5"/>
  <c r="Y47" i="5"/>
  <c r="Q47" i="5"/>
  <c r="N47" i="5"/>
  <c r="K47" i="5"/>
  <c r="AK21" i="5"/>
  <c r="AK47" i="5"/>
  <c r="AC47" i="5"/>
  <c r="AG47" i="5" l="1"/>
  <c r="K35" i="5"/>
  <c r="N35" i="5"/>
  <c r="Q3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User</author>
  </authors>
  <commentList>
    <comment ref="C12" authorId="0" shapeId="0" xr:uid="{00000000-0006-0000-0000-000001000000}">
      <text>
        <r>
          <rPr>
            <sz val="9"/>
            <color indexed="81"/>
            <rFont val="ＭＳ Ｐゴシック"/>
            <family val="3"/>
            <charset val="128"/>
          </rPr>
          <t>工事費
委託費
用地費
補償費
負担金等
公有財産購入費
事務費
その他　
から選択して下さい。</t>
        </r>
      </text>
    </comment>
    <comment ref="E12" authorId="0" shapeId="0" xr:uid="{00000000-0006-0000-0000-000002000000}">
      <text>
        <r>
          <rPr>
            <sz val="9"/>
            <color indexed="81"/>
            <rFont val="ＭＳ Ｐゴシック"/>
            <family val="3"/>
            <charset val="128"/>
          </rPr>
          <t>左記の事業費の具体的内容（工種等）を記入して下さい。
（工事費の例）電気　設備　建築、等）</t>
        </r>
      </text>
    </comment>
    <comment ref="AO12" authorId="0" shapeId="0" xr:uid="{00000000-0006-0000-0000-000003000000}">
      <text>
        <r>
          <rPr>
            <sz val="11"/>
            <color indexed="81"/>
            <rFont val="ＭＳ Ｐゴシック"/>
            <family val="3"/>
            <charset val="128"/>
          </rPr>
          <t xml:space="preserve">支出金額（K）＝決算額（U）+繰越額（Y）＝前月まで（AC）+　月（AG）+　月以降（AK）の場合はOK、異なる場合はNG
</t>
        </r>
        <r>
          <rPr>
            <sz val="9"/>
            <color indexed="81"/>
            <rFont val="ＭＳ Ｐゴシック"/>
            <family val="3"/>
            <charset val="128"/>
          </rPr>
          <t xml:space="preserve">
</t>
        </r>
      </text>
    </comment>
    <comment ref="C13" authorId="0" shapeId="0" xr:uid="{00000000-0006-0000-0000-000004000000}">
      <text>
        <r>
          <rPr>
            <sz val="9"/>
            <color indexed="81"/>
            <rFont val="ＭＳ Ｐゴシック"/>
            <family val="3"/>
            <charset val="128"/>
          </rPr>
          <t>工事費
委託費
用地費
補償費
負担金等
公有財産購入費
事務費
その他　
から選択して下さい。</t>
        </r>
      </text>
    </comment>
    <comment ref="E13" authorId="0" shapeId="0" xr:uid="{00000000-0006-0000-0000-000005000000}">
      <text>
        <r>
          <rPr>
            <sz val="9"/>
            <color indexed="81"/>
            <rFont val="ＭＳ Ｐゴシック"/>
            <family val="3"/>
            <charset val="128"/>
          </rPr>
          <t>左記の事業費の具体的内容（工種等）を記入して下さい。
（工事費の例）電気　設備　建築、等）</t>
        </r>
      </text>
    </comment>
    <comment ref="AO13" authorId="0" shapeId="0" xr:uid="{00000000-0006-0000-0000-000006000000}">
      <text>
        <r>
          <rPr>
            <sz val="11"/>
            <color indexed="81"/>
            <rFont val="ＭＳ Ｐゴシック"/>
            <family val="3"/>
            <charset val="128"/>
          </rPr>
          <t xml:space="preserve">支出金額（K）＝決算額（U）+繰越額（Y）＝前月まで（AC）+　月（AG）+　月以降（AK）の場合はOK、異なる場合はNG
</t>
        </r>
        <r>
          <rPr>
            <sz val="9"/>
            <color indexed="81"/>
            <rFont val="ＭＳ Ｐゴシック"/>
            <family val="3"/>
            <charset val="128"/>
          </rPr>
          <t xml:space="preserve">
</t>
        </r>
      </text>
    </comment>
    <comment ref="C14" authorId="0" shapeId="0" xr:uid="{00000000-0006-0000-0000-000007000000}">
      <text>
        <r>
          <rPr>
            <sz val="9"/>
            <color indexed="81"/>
            <rFont val="ＭＳ Ｐゴシック"/>
            <family val="3"/>
            <charset val="128"/>
          </rPr>
          <t>工事費
委託費
用地費
補償費
負担金等
公有財産購入費
事務費
その他　
から選択して下さい。</t>
        </r>
      </text>
    </comment>
    <comment ref="E14" authorId="0" shapeId="0" xr:uid="{00000000-0006-0000-0000-000008000000}">
      <text>
        <r>
          <rPr>
            <sz val="9"/>
            <color indexed="81"/>
            <rFont val="ＭＳ Ｐゴシック"/>
            <family val="3"/>
            <charset val="128"/>
          </rPr>
          <t>左記の事業費の具体的内容（工種等）を記入して下さい。
（工事費の例）電気　設備　建築、等）</t>
        </r>
      </text>
    </comment>
    <comment ref="AO14" authorId="0" shapeId="0" xr:uid="{00000000-0006-0000-0000-000009000000}">
      <text>
        <r>
          <rPr>
            <sz val="11"/>
            <color indexed="81"/>
            <rFont val="ＭＳ Ｐゴシック"/>
            <family val="3"/>
            <charset val="128"/>
          </rPr>
          <t xml:space="preserve">支出金額（K）＝決算額（U）+繰越額（Y）＝前月まで（AC）+　月（AG）+　月以降（AK）の場合はOK、異なる場合はNG
</t>
        </r>
        <r>
          <rPr>
            <sz val="9"/>
            <color indexed="81"/>
            <rFont val="ＭＳ Ｐゴシック"/>
            <family val="3"/>
            <charset val="128"/>
          </rPr>
          <t xml:space="preserve">
</t>
        </r>
      </text>
    </comment>
    <comment ref="C15" authorId="0" shapeId="0" xr:uid="{00000000-0006-0000-0000-00000A000000}">
      <text>
        <r>
          <rPr>
            <sz val="9"/>
            <color indexed="81"/>
            <rFont val="ＭＳ Ｐゴシック"/>
            <family val="3"/>
            <charset val="128"/>
          </rPr>
          <t>工事費
委託費
用地費
補償費
負担金等
公有財産購入費
事務費
その他　
から選択して下さい。</t>
        </r>
      </text>
    </comment>
    <comment ref="E15" authorId="0" shapeId="0" xr:uid="{00000000-0006-0000-0000-00000B000000}">
      <text>
        <r>
          <rPr>
            <sz val="9"/>
            <color indexed="81"/>
            <rFont val="ＭＳ Ｐゴシック"/>
            <family val="3"/>
            <charset val="128"/>
          </rPr>
          <t>左記の事業費の具体的内容（工種等）を記入して下さい。
（工事費の例）電気　設備　建築、等）</t>
        </r>
      </text>
    </comment>
    <comment ref="AO15" authorId="0" shapeId="0" xr:uid="{00000000-0006-0000-0000-00000C000000}">
      <text>
        <r>
          <rPr>
            <sz val="11"/>
            <color indexed="81"/>
            <rFont val="ＭＳ Ｐゴシック"/>
            <family val="3"/>
            <charset val="128"/>
          </rPr>
          <t xml:space="preserve">支出金額（K）＝決算額（U）+繰越額（Y）＝前月まで（AC）+　月（AG）+　月以降（AK）の場合はOK、異なる場合はNG
</t>
        </r>
        <r>
          <rPr>
            <sz val="9"/>
            <color indexed="81"/>
            <rFont val="ＭＳ Ｐゴシック"/>
            <family val="3"/>
            <charset val="128"/>
          </rPr>
          <t xml:space="preserve">
</t>
        </r>
      </text>
    </comment>
    <comment ref="C16" authorId="0" shapeId="0" xr:uid="{00000000-0006-0000-0000-00000D000000}">
      <text>
        <r>
          <rPr>
            <sz val="9"/>
            <color indexed="81"/>
            <rFont val="ＭＳ Ｐゴシック"/>
            <family val="3"/>
            <charset val="128"/>
          </rPr>
          <t>工事費
委託費
用地費
補償費
負担金等
公有財産購入費
事務費
その他　
から選択して下さい。</t>
        </r>
      </text>
    </comment>
    <comment ref="E16" authorId="0" shapeId="0" xr:uid="{00000000-0006-0000-0000-00000E000000}">
      <text>
        <r>
          <rPr>
            <sz val="9"/>
            <color indexed="81"/>
            <rFont val="ＭＳ Ｐゴシック"/>
            <family val="3"/>
            <charset val="128"/>
          </rPr>
          <t>左記の事業費の具体的内容（工種等）を記入して下さい。
（工事費の例）電気　設備　建築、等）</t>
        </r>
      </text>
    </comment>
    <comment ref="AO16" authorId="0" shapeId="0" xr:uid="{00000000-0006-0000-0000-00000F000000}">
      <text>
        <r>
          <rPr>
            <sz val="11"/>
            <color indexed="81"/>
            <rFont val="ＭＳ Ｐゴシック"/>
            <family val="3"/>
            <charset val="128"/>
          </rPr>
          <t xml:space="preserve">支出金額（K）＝決算額（U）+繰越額（Y）＝前月まで（AC）+　月（AG）+　月以降（AK）の場合はOK、異なる場合はNG
</t>
        </r>
        <r>
          <rPr>
            <sz val="9"/>
            <color indexed="81"/>
            <rFont val="ＭＳ Ｐゴシック"/>
            <family val="3"/>
            <charset val="128"/>
          </rPr>
          <t xml:space="preserve">
</t>
        </r>
      </text>
    </comment>
    <comment ref="C17" authorId="0" shapeId="0" xr:uid="{00000000-0006-0000-0000-000010000000}">
      <text>
        <r>
          <rPr>
            <sz val="9"/>
            <color indexed="81"/>
            <rFont val="ＭＳ Ｐゴシック"/>
            <family val="3"/>
            <charset val="128"/>
          </rPr>
          <t>工事費
委託費
用地費
補償費
負担金等
公有財産購入費
事務費
その他　
から選択して下さい。</t>
        </r>
      </text>
    </comment>
    <comment ref="E17" authorId="0" shapeId="0" xr:uid="{00000000-0006-0000-0000-000011000000}">
      <text>
        <r>
          <rPr>
            <sz val="9"/>
            <color indexed="81"/>
            <rFont val="ＭＳ Ｐゴシック"/>
            <family val="3"/>
            <charset val="128"/>
          </rPr>
          <t>左記の事業費の具体的内容（工種等）を記入して下さい。
（工事費の例）電気　設備　建築、等）</t>
        </r>
      </text>
    </comment>
    <comment ref="AO17" authorId="0" shapeId="0" xr:uid="{00000000-0006-0000-0000-000012000000}">
      <text>
        <r>
          <rPr>
            <sz val="11"/>
            <color indexed="81"/>
            <rFont val="ＭＳ Ｐゴシック"/>
            <family val="3"/>
            <charset val="128"/>
          </rPr>
          <t xml:space="preserve">支出金額（K）＝決算額（U）+繰越額（Y）＝前月まで（AC）+　月（AG）+　月以降（AK）の場合はOK、異なる場合はNG
</t>
        </r>
        <r>
          <rPr>
            <sz val="9"/>
            <color indexed="81"/>
            <rFont val="ＭＳ Ｐゴシック"/>
            <family val="3"/>
            <charset val="128"/>
          </rPr>
          <t xml:space="preserve">
</t>
        </r>
      </text>
    </comment>
    <comment ref="C18" authorId="0" shapeId="0" xr:uid="{00000000-0006-0000-0000-000013000000}">
      <text>
        <r>
          <rPr>
            <sz val="9"/>
            <color indexed="81"/>
            <rFont val="ＭＳ Ｐゴシック"/>
            <family val="3"/>
            <charset val="128"/>
          </rPr>
          <t>工事費
委託費
用地費
補償費
負担金等
公有財産購入費
事務費
その他　
から選択して下さい。</t>
        </r>
      </text>
    </comment>
    <comment ref="E18" authorId="0" shapeId="0" xr:uid="{00000000-0006-0000-0000-000014000000}">
      <text>
        <r>
          <rPr>
            <sz val="9"/>
            <color indexed="81"/>
            <rFont val="ＭＳ Ｐゴシック"/>
            <family val="3"/>
            <charset val="128"/>
          </rPr>
          <t>左記の事業費の具体的内容（工種等）を記入して下さい。
（工事費の例）電気　設備　建築、等）</t>
        </r>
      </text>
    </comment>
    <comment ref="AO18" authorId="0" shapeId="0" xr:uid="{00000000-0006-0000-0000-000015000000}">
      <text>
        <r>
          <rPr>
            <sz val="11"/>
            <color indexed="81"/>
            <rFont val="ＭＳ Ｐゴシック"/>
            <family val="3"/>
            <charset val="128"/>
          </rPr>
          <t xml:space="preserve">支出金額（K）＝決算額（U）+繰越額（Y）＝前月まで（AC）+　月（AG）+　月以降（AK）の場合はOK、異なる場合はNG
</t>
        </r>
        <r>
          <rPr>
            <sz val="9"/>
            <color indexed="81"/>
            <rFont val="ＭＳ Ｐゴシック"/>
            <family val="3"/>
            <charset val="128"/>
          </rPr>
          <t xml:space="preserve">
</t>
        </r>
      </text>
    </comment>
    <comment ref="K19" authorId="0" shapeId="0" xr:uid="{00000000-0006-0000-0000-000016000000}">
      <text>
        <r>
          <rPr>
            <b/>
            <sz val="9"/>
            <color indexed="81"/>
            <rFont val="ＭＳ Ｐゴシック"/>
            <family val="3"/>
            <charset val="128"/>
          </rPr>
          <t>支出金額≠収入金額の場合はセルの色が赤くなります</t>
        </r>
      </text>
    </comment>
    <comment ref="N19" authorId="0" shapeId="0" xr:uid="{00000000-0006-0000-0000-000017000000}">
      <text>
        <r>
          <rPr>
            <b/>
            <sz val="9"/>
            <color indexed="81"/>
            <rFont val="ＭＳ Ｐゴシック"/>
            <family val="3"/>
            <charset val="128"/>
          </rPr>
          <t>支出金額≠収入金額の場合はセルの色が赤くなります</t>
        </r>
      </text>
    </comment>
    <comment ref="Q19" authorId="0" shapeId="0" xr:uid="{00000000-0006-0000-0000-000018000000}">
      <text>
        <r>
          <rPr>
            <b/>
            <sz val="9"/>
            <color indexed="81"/>
            <rFont val="ＭＳ Ｐゴシック"/>
            <family val="3"/>
            <charset val="128"/>
          </rPr>
          <t>支出金額≠収入金額の場合はセルの色が赤くなります</t>
        </r>
      </text>
    </comment>
    <comment ref="U19" authorId="0" shapeId="0" xr:uid="{00000000-0006-0000-0000-000019000000}">
      <text>
        <r>
          <rPr>
            <sz val="9"/>
            <color indexed="81"/>
            <rFont val="ＭＳ Ｐゴシック"/>
            <family val="3"/>
            <charset val="128"/>
          </rPr>
          <t xml:space="preserve">支出金額≠収入金額の場合はセルの色が赤くなります
</t>
        </r>
      </text>
    </comment>
    <comment ref="Y19" authorId="0" shapeId="0" xr:uid="{00000000-0006-0000-0000-00001A000000}">
      <text>
        <r>
          <rPr>
            <sz val="11"/>
            <color indexed="81"/>
            <rFont val="ＭＳ Ｐゴシック"/>
            <family val="3"/>
            <charset val="128"/>
          </rPr>
          <t>支出金額≠収入金額の場合はセルの色が赤くなります</t>
        </r>
        <r>
          <rPr>
            <sz val="9"/>
            <color indexed="81"/>
            <rFont val="ＭＳ Ｐゴシック"/>
            <family val="3"/>
            <charset val="128"/>
          </rPr>
          <t xml:space="preserve">
</t>
        </r>
      </text>
    </comment>
    <comment ref="AC19" authorId="0" shapeId="0" xr:uid="{00000000-0006-0000-0000-00001B000000}">
      <text>
        <r>
          <rPr>
            <sz val="11"/>
            <color indexed="81"/>
            <rFont val="ＭＳ Ｐゴシック"/>
            <family val="3"/>
            <charset val="128"/>
          </rPr>
          <t>支出金額≠収入金額の場合はセルの色が赤くなります</t>
        </r>
        <r>
          <rPr>
            <sz val="9"/>
            <color indexed="81"/>
            <rFont val="ＭＳ Ｐゴシック"/>
            <family val="3"/>
            <charset val="128"/>
          </rPr>
          <t xml:space="preserve">
</t>
        </r>
      </text>
    </comment>
    <comment ref="AG19" authorId="0" shapeId="0" xr:uid="{00000000-0006-0000-0000-00001C000000}">
      <text>
        <r>
          <rPr>
            <sz val="11"/>
            <color indexed="81"/>
            <rFont val="ＭＳ Ｐゴシック"/>
            <family val="3"/>
            <charset val="128"/>
          </rPr>
          <t>支出金額≠収入金額の場合はセルの色が赤くなります</t>
        </r>
        <r>
          <rPr>
            <sz val="9"/>
            <color indexed="81"/>
            <rFont val="ＭＳ Ｐゴシック"/>
            <family val="3"/>
            <charset val="128"/>
          </rPr>
          <t xml:space="preserve">
</t>
        </r>
      </text>
    </comment>
    <comment ref="AK19" authorId="0" shapeId="0" xr:uid="{00000000-0006-0000-0000-00001D000000}">
      <text>
        <r>
          <rPr>
            <sz val="11"/>
            <color indexed="81"/>
            <rFont val="ＭＳ Ｐゴシック"/>
            <family val="3"/>
            <charset val="128"/>
          </rPr>
          <t>支出金額≠収入金額の場合はセルの色が赤くなります</t>
        </r>
        <r>
          <rPr>
            <sz val="9"/>
            <color indexed="81"/>
            <rFont val="ＭＳ Ｐゴシック"/>
            <family val="3"/>
            <charset val="128"/>
          </rPr>
          <t xml:space="preserve">
</t>
        </r>
      </text>
    </comment>
    <comment ref="AO22" authorId="0" shapeId="0" xr:uid="{00000000-0006-0000-0000-00001E000000}">
      <text>
        <r>
          <rPr>
            <sz val="11"/>
            <color indexed="81"/>
            <rFont val="ＭＳ Ｐゴシック"/>
            <family val="3"/>
            <charset val="128"/>
          </rPr>
          <t xml:space="preserve">支出金額（K）＝決算額（U）+繰越額（Y）＝前月まで（AC）+　月（AG）+　月以降（AK）の場合はOK、異なる場合はNG
</t>
        </r>
        <r>
          <rPr>
            <sz val="9"/>
            <color indexed="81"/>
            <rFont val="ＭＳ Ｐゴシック"/>
            <family val="3"/>
            <charset val="128"/>
          </rPr>
          <t xml:space="preserve">
</t>
        </r>
      </text>
    </comment>
    <comment ref="AO23" authorId="0" shapeId="0" xr:uid="{00000000-0006-0000-0000-00001F000000}">
      <text>
        <r>
          <rPr>
            <sz val="11"/>
            <color indexed="81"/>
            <rFont val="ＭＳ Ｐゴシック"/>
            <family val="3"/>
            <charset val="128"/>
          </rPr>
          <t xml:space="preserve">支出金額（K）＝決算額（U）+繰越額（Y）＝前月まで（AC）+　月（AG）+　月以降（AK）の場合はOK、異なる場合はNG
</t>
        </r>
        <r>
          <rPr>
            <sz val="9"/>
            <color indexed="81"/>
            <rFont val="ＭＳ Ｐゴシック"/>
            <family val="3"/>
            <charset val="128"/>
          </rPr>
          <t xml:space="preserve">
</t>
        </r>
      </text>
    </comment>
    <comment ref="AO24" authorId="0" shapeId="0" xr:uid="{00000000-0006-0000-0000-000020000000}">
      <text>
        <r>
          <rPr>
            <sz val="11"/>
            <color indexed="81"/>
            <rFont val="ＭＳ Ｐゴシック"/>
            <family val="3"/>
            <charset val="128"/>
          </rPr>
          <t xml:space="preserve">支出金額（K）＝決算額（U）+繰越額（Y）＝前月まで（AC）+　月（AG）+　月以降（AK）の場合はOK、異なる場合はNG
</t>
        </r>
        <r>
          <rPr>
            <sz val="9"/>
            <color indexed="81"/>
            <rFont val="ＭＳ Ｐゴシック"/>
            <family val="3"/>
            <charset val="128"/>
          </rPr>
          <t xml:space="preserve">
</t>
        </r>
      </text>
    </comment>
    <comment ref="AO25" authorId="0" shapeId="0" xr:uid="{00000000-0006-0000-0000-000021000000}">
      <text>
        <r>
          <rPr>
            <sz val="11"/>
            <color indexed="81"/>
            <rFont val="ＭＳ Ｐゴシック"/>
            <family val="3"/>
            <charset val="128"/>
          </rPr>
          <t xml:space="preserve">支出金額（K）＝決算額（U）+繰越額（Y）＝前月まで（AC）+　月（AG）+　月以降（AK）の場合はOK、異なる場合はNG
</t>
        </r>
        <r>
          <rPr>
            <sz val="9"/>
            <color indexed="81"/>
            <rFont val="ＭＳ Ｐゴシック"/>
            <family val="3"/>
            <charset val="128"/>
          </rPr>
          <t xml:space="preserve">
</t>
        </r>
      </text>
    </comment>
    <comment ref="B26" authorId="0" shapeId="0" xr:uid="{00000000-0006-0000-0000-000022000000}">
      <text>
        <r>
          <rPr>
            <sz val="9"/>
            <color indexed="81"/>
            <rFont val="ＭＳ Ｐゴシック"/>
            <family val="3"/>
            <charset val="128"/>
          </rPr>
          <t>以下のすべての条件を満たす場合はOK　　①本債（K26）が起債限度額のうちの財政融資資金（K40）以下　②借入申込をしている額合計（K26：K28）が起債限度額（K39）以下　③本債（K26）が起債同意額合計（N42:N45）以下　④借入申込をしている額の合計（K26:K28）が起債同意額のうち本件借入分の合計（I42:I45）以下</t>
        </r>
      </text>
    </comment>
    <comment ref="AO26" authorId="0" shapeId="0" xr:uid="{00000000-0006-0000-0000-000023000000}">
      <text>
        <r>
          <rPr>
            <sz val="11"/>
            <color indexed="81"/>
            <rFont val="ＭＳ Ｐゴシック"/>
            <family val="3"/>
            <charset val="128"/>
          </rPr>
          <t xml:space="preserve">支出金額（K）＝決算額（U）+繰越額（Y）＝前月まで（AC）+　月（AG）+　月以降（AK）の場合はOK、異なる場合はNG
</t>
        </r>
        <r>
          <rPr>
            <sz val="9"/>
            <color indexed="81"/>
            <rFont val="ＭＳ Ｐゴシック"/>
            <family val="3"/>
            <charset val="128"/>
          </rPr>
          <t xml:space="preserve">
</t>
        </r>
      </text>
    </comment>
    <comment ref="U27" authorId="1" shapeId="0" xr:uid="{00000000-0006-0000-0000-000024000000}">
      <text>
        <r>
          <rPr>
            <b/>
            <sz val="9"/>
            <color indexed="81"/>
            <rFont val="ＭＳ Ｐゴシック"/>
            <family val="3"/>
            <charset val="128"/>
          </rPr>
          <t>特定財源がない事業は、「本債」の額を入力</t>
        </r>
      </text>
    </comment>
    <comment ref="Y27" authorId="1" shapeId="0" xr:uid="{00000000-0006-0000-0000-000025000000}">
      <text>
        <r>
          <rPr>
            <b/>
            <sz val="9"/>
            <color indexed="81"/>
            <rFont val="ＭＳ Ｐゴシック"/>
            <family val="3"/>
            <charset val="128"/>
          </rPr>
          <t>特定財源がない事業は、「本債」の額を入力</t>
        </r>
      </text>
    </comment>
    <comment ref="AC27" authorId="1" shapeId="0" xr:uid="{00000000-0006-0000-0000-000026000000}">
      <text>
        <r>
          <rPr>
            <b/>
            <sz val="9"/>
            <color indexed="81"/>
            <rFont val="ＭＳ Ｐゴシック"/>
            <family val="3"/>
            <charset val="128"/>
          </rPr>
          <t>特定財源がない事業は、「本債」の額を入力</t>
        </r>
      </text>
    </comment>
    <comment ref="AG27" authorId="1" shapeId="0" xr:uid="{00000000-0006-0000-0000-000027000000}">
      <text>
        <r>
          <rPr>
            <b/>
            <sz val="9"/>
            <color indexed="81"/>
            <rFont val="ＭＳ Ｐゴシック"/>
            <family val="3"/>
            <charset val="128"/>
          </rPr>
          <t>特定財源がない事業は、「本債」の額を入力</t>
        </r>
      </text>
    </comment>
    <comment ref="AK27" authorId="1" shapeId="0" xr:uid="{00000000-0006-0000-0000-000028000000}">
      <text>
        <r>
          <rPr>
            <b/>
            <sz val="9"/>
            <color indexed="81"/>
            <rFont val="ＭＳ Ｐゴシック"/>
            <family val="3"/>
            <charset val="128"/>
          </rPr>
          <t>特定財源がない事業は、「本債」の額を入力</t>
        </r>
      </text>
    </comment>
    <comment ref="AO28" authorId="0" shapeId="0" xr:uid="{00000000-0006-0000-0000-000029000000}">
      <text>
        <r>
          <rPr>
            <sz val="11"/>
            <color indexed="81"/>
            <rFont val="ＭＳ Ｐゴシック"/>
            <family val="3"/>
            <charset val="128"/>
          </rPr>
          <t xml:space="preserve">支出金額（K）＝決算額（U）+繰越額（Y）＝前月まで（AC）+　月（AG）+　月以降（AK）の場合はOK、異なる場合はNG
</t>
        </r>
        <r>
          <rPr>
            <sz val="9"/>
            <color indexed="81"/>
            <rFont val="ＭＳ Ｐゴシック"/>
            <family val="3"/>
            <charset val="128"/>
          </rPr>
          <t xml:space="preserve">
</t>
        </r>
      </text>
    </comment>
    <comment ref="AO29" authorId="0" shapeId="0" xr:uid="{00000000-0006-0000-0000-00002A000000}">
      <text>
        <r>
          <rPr>
            <sz val="11"/>
            <color indexed="81"/>
            <rFont val="ＭＳ Ｐゴシック"/>
            <family val="3"/>
            <charset val="128"/>
          </rPr>
          <t xml:space="preserve">支出金額（K）＝決算額（U）+繰越額（Y）＝前月まで（AC）+　月（AG）+　月以降（AK）の場合はOK、異なる場合はNG
</t>
        </r>
        <r>
          <rPr>
            <sz val="9"/>
            <color indexed="81"/>
            <rFont val="ＭＳ Ｐゴシック"/>
            <family val="3"/>
            <charset val="128"/>
          </rPr>
          <t xml:space="preserve">
</t>
        </r>
      </text>
    </comment>
    <comment ref="AO30" authorId="0" shapeId="0" xr:uid="{00000000-0006-0000-0000-00002B000000}">
      <text>
        <r>
          <rPr>
            <sz val="11"/>
            <color indexed="81"/>
            <rFont val="ＭＳ Ｐゴシック"/>
            <family val="3"/>
            <charset val="128"/>
          </rPr>
          <t xml:space="preserve">支出金額（K）＝決算額（U）+繰越額（Y）＝前月まで（AC）+　月（AG）+　月以降（AK）の場合はOK、異なる場合はNG
</t>
        </r>
        <r>
          <rPr>
            <sz val="9"/>
            <color indexed="81"/>
            <rFont val="ＭＳ Ｐゴシック"/>
            <family val="3"/>
            <charset val="128"/>
          </rPr>
          <t xml:space="preserve">
</t>
        </r>
      </text>
    </comment>
    <comment ref="AO31" authorId="0" shapeId="0" xr:uid="{00000000-0006-0000-0000-00002C000000}">
      <text>
        <r>
          <rPr>
            <sz val="11"/>
            <color indexed="81"/>
            <rFont val="ＭＳ Ｐゴシック"/>
            <family val="3"/>
            <charset val="128"/>
          </rPr>
          <t xml:space="preserve">支出金額（K）＝決算額（U）+繰越額（Y）＝前月まで（AC）+　月（AG）+　月以降（AK）の場合はOK、異なる場合はNG
</t>
        </r>
        <r>
          <rPr>
            <sz val="9"/>
            <color indexed="81"/>
            <rFont val="ＭＳ Ｐゴシック"/>
            <family val="3"/>
            <charset val="128"/>
          </rPr>
          <t xml:space="preserve">
</t>
        </r>
      </text>
    </comment>
    <comment ref="AO32" authorId="0" shapeId="0" xr:uid="{00000000-0006-0000-0000-00002D000000}">
      <text>
        <r>
          <rPr>
            <sz val="11"/>
            <color indexed="81"/>
            <rFont val="ＭＳ Ｐゴシック"/>
            <family val="3"/>
            <charset val="128"/>
          </rPr>
          <t xml:space="preserve">支出金額（K）＝決算額（U）+繰越額（Y）＝前月まで（AC）+　月（AG）+　月以降（AK）の場合はOK、異なる場合はNG
</t>
        </r>
        <r>
          <rPr>
            <sz val="9"/>
            <color indexed="81"/>
            <rFont val="ＭＳ Ｐゴシック"/>
            <family val="3"/>
            <charset val="128"/>
          </rPr>
          <t xml:space="preserve">
</t>
        </r>
      </text>
    </comment>
    <comment ref="AO33" authorId="0" shapeId="0" xr:uid="{00000000-0006-0000-0000-00002E000000}">
      <text>
        <r>
          <rPr>
            <sz val="11"/>
            <color indexed="81"/>
            <rFont val="ＭＳ Ｐゴシック"/>
            <family val="3"/>
            <charset val="128"/>
          </rPr>
          <t xml:space="preserve">支出金額（K）＝決算額（U）+繰越額（Y）＝前月まで（AC）+　月（AG）+　月以降（AK）の場合はOK、異なる場合はNG
</t>
        </r>
        <r>
          <rPr>
            <sz val="9"/>
            <color indexed="81"/>
            <rFont val="ＭＳ Ｐゴシック"/>
            <family val="3"/>
            <charset val="128"/>
          </rPr>
          <t xml:space="preserve">
</t>
        </r>
      </text>
    </comment>
    <comment ref="K34" authorId="0" shapeId="0" xr:uid="{00000000-0006-0000-0000-00002F000000}">
      <text>
        <r>
          <rPr>
            <sz val="9"/>
            <color indexed="81"/>
            <rFont val="ＭＳ Ｐゴシック"/>
            <family val="3"/>
            <charset val="128"/>
          </rPr>
          <t xml:space="preserve">支出金額≠収入金額の場合はセルの色が赤くなります
</t>
        </r>
      </text>
    </comment>
    <comment ref="N34" authorId="0" shapeId="0" xr:uid="{00000000-0006-0000-0000-000030000000}">
      <text>
        <r>
          <rPr>
            <sz val="9"/>
            <color indexed="81"/>
            <rFont val="ＭＳ Ｐゴシック"/>
            <family val="3"/>
            <charset val="128"/>
          </rPr>
          <t xml:space="preserve">支出金額≠収入金額の場合はセルの色が赤くなります
</t>
        </r>
      </text>
    </comment>
    <comment ref="Q34" authorId="0" shapeId="0" xr:uid="{00000000-0006-0000-0000-000031000000}">
      <text>
        <r>
          <rPr>
            <b/>
            <sz val="9"/>
            <color indexed="81"/>
            <rFont val="ＭＳ Ｐゴシック"/>
            <family val="3"/>
            <charset val="128"/>
          </rPr>
          <t xml:space="preserve">支出金額≠収入金額の場合はセルの色が赤くなります
</t>
        </r>
      </text>
    </comment>
    <comment ref="U34" authorId="0" shapeId="0" xr:uid="{00000000-0006-0000-0000-000032000000}">
      <text>
        <r>
          <rPr>
            <sz val="9"/>
            <color indexed="81"/>
            <rFont val="ＭＳ Ｐゴシック"/>
            <family val="3"/>
            <charset val="128"/>
          </rPr>
          <t xml:space="preserve">支出金額≠収入金額の場合はセルの色が赤くなります
</t>
        </r>
      </text>
    </comment>
    <comment ref="Y34" authorId="0" shapeId="0" xr:uid="{00000000-0006-0000-0000-000033000000}">
      <text>
        <r>
          <rPr>
            <sz val="9"/>
            <color indexed="81"/>
            <rFont val="ＭＳ Ｐゴシック"/>
            <family val="3"/>
            <charset val="128"/>
          </rPr>
          <t xml:space="preserve">支出金額≠収入金額の場合はセルの色が赤くなります
</t>
        </r>
      </text>
    </comment>
    <comment ref="AC34" authorId="0" shapeId="0" xr:uid="{00000000-0006-0000-0000-000034000000}">
      <text>
        <r>
          <rPr>
            <sz val="9"/>
            <color indexed="81"/>
            <rFont val="ＭＳ Ｐゴシック"/>
            <family val="3"/>
            <charset val="128"/>
          </rPr>
          <t xml:space="preserve">支出金額≠収入金額の場合はセルの色が赤くなります
</t>
        </r>
      </text>
    </comment>
    <comment ref="AG34" authorId="0" shapeId="0" xr:uid="{00000000-0006-0000-0000-000035000000}">
      <text>
        <r>
          <rPr>
            <sz val="9"/>
            <color indexed="81"/>
            <rFont val="ＭＳ Ｐゴシック"/>
            <family val="3"/>
            <charset val="128"/>
          </rPr>
          <t xml:space="preserve">支出金額≠収入金額の場合はセルの色が赤くなります
</t>
        </r>
      </text>
    </comment>
    <comment ref="AK34" authorId="0" shapeId="0" xr:uid="{00000000-0006-0000-0000-000036000000}">
      <text>
        <r>
          <rPr>
            <sz val="9"/>
            <color indexed="81"/>
            <rFont val="ＭＳ Ｐゴシック"/>
            <family val="3"/>
            <charset val="128"/>
          </rPr>
          <t xml:space="preserve">支出金額≠収入金額の場合はセルの色が赤くなります
</t>
        </r>
      </text>
    </comment>
    <comment ref="B36" authorId="0" shapeId="0" xr:uid="{00000000-0006-0000-0000-000037000000}">
      <text>
        <r>
          <rPr>
            <sz val="11"/>
            <color indexed="81"/>
            <rFont val="ＭＳ Ｐゴシック"/>
            <family val="3"/>
            <charset val="128"/>
          </rPr>
          <t>基準充当率：入力なければNG</t>
        </r>
        <r>
          <rPr>
            <sz val="9"/>
            <color indexed="81"/>
            <rFont val="ＭＳ Ｐゴシック"/>
            <family val="3"/>
            <charset val="128"/>
          </rPr>
          <t xml:space="preserve">
</t>
        </r>
      </text>
    </comment>
    <comment ref="B37" authorId="0" shapeId="0" xr:uid="{00000000-0006-0000-0000-000038000000}">
      <text>
        <r>
          <rPr>
            <sz val="11"/>
            <color indexed="81"/>
            <rFont val="ＭＳ Ｐゴシック"/>
            <family val="3"/>
            <charset val="128"/>
          </rPr>
          <t>会計年度：入力なければNG</t>
        </r>
      </text>
    </comment>
    <comment ref="AO37" authorId="0" shapeId="0" xr:uid="{00000000-0006-0000-0000-000039000000}">
      <text>
        <r>
          <rPr>
            <sz val="9"/>
            <color indexed="81"/>
            <rFont val="ＭＳ Ｐゴシック"/>
            <family val="3"/>
            <charset val="128"/>
          </rPr>
          <t xml:space="preserve">議決年月日：入力
なければNG
</t>
        </r>
      </text>
    </comment>
    <comment ref="B38" authorId="0" shapeId="0" xr:uid="{00000000-0006-0000-0000-00003A000000}">
      <text>
        <r>
          <rPr>
            <sz val="11"/>
            <color indexed="81"/>
            <rFont val="ＭＳ Ｐゴシック"/>
            <family val="3"/>
            <charset val="128"/>
          </rPr>
          <t>会計名：入力なければNG</t>
        </r>
      </text>
    </comment>
    <comment ref="AO38" authorId="0" shapeId="0" xr:uid="{00000000-0006-0000-0000-00003B000000}">
      <text>
        <r>
          <rPr>
            <sz val="11"/>
            <color indexed="81"/>
            <rFont val="ＭＳ Ｐゴシック"/>
            <family val="3"/>
            <charset val="128"/>
          </rPr>
          <t>議決・専決：選択なければNG</t>
        </r>
        <r>
          <rPr>
            <sz val="9"/>
            <color indexed="81"/>
            <rFont val="ＭＳ Ｐゴシック"/>
            <family val="3"/>
            <charset val="128"/>
          </rPr>
          <t xml:space="preserve">
</t>
        </r>
      </text>
    </comment>
    <comment ref="B39" authorId="0" shapeId="0" xr:uid="{00000000-0006-0000-0000-00003C000000}">
      <text>
        <r>
          <rPr>
            <sz val="11"/>
            <color indexed="81"/>
            <rFont val="ＭＳ Ｐゴシック"/>
            <family val="3"/>
            <charset val="128"/>
          </rPr>
          <t>起債の目的：入力なければNG</t>
        </r>
        <r>
          <rPr>
            <sz val="9"/>
            <color indexed="81"/>
            <rFont val="ＭＳ Ｐゴシック"/>
            <family val="3"/>
            <charset val="128"/>
          </rPr>
          <t xml:space="preserve">
</t>
        </r>
      </text>
    </comment>
    <comment ref="AA39" authorId="0" shapeId="0" xr:uid="{00000000-0006-0000-0000-00003D000000}">
      <text>
        <r>
          <rPr>
            <sz val="11"/>
            <color indexed="81"/>
            <rFont val="ＭＳ Ｐゴシック"/>
            <family val="3"/>
            <charset val="128"/>
          </rPr>
          <t xml:space="preserve">年1回払いの場合は■
</t>
        </r>
      </text>
    </comment>
    <comment ref="AD39" authorId="0" shapeId="0" xr:uid="{00000000-0006-0000-0000-00003E000000}">
      <text>
        <r>
          <rPr>
            <sz val="11"/>
            <color indexed="81"/>
            <rFont val="ＭＳ Ｐゴシック"/>
            <family val="3"/>
            <charset val="128"/>
          </rPr>
          <t xml:space="preserve">年2回払いの場合は■
</t>
        </r>
      </text>
    </comment>
    <comment ref="AG39" authorId="0" shapeId="0" xr:uid="{00000000-0006-0000-0000-00003F000000}">
      <text>
        <r>
          <rPr>
            <sz val="11"/>
            <color indexed="81"/>
            <rFont val="ＭＳ Ｐゴシック"/>
            <family val="3"/>
            <charset val="128"/>
          </rPr>
          <t xml:space="preserve">返済する元利金（元金+利息）が一定の場合は■
</t>
        </r>
      </text>
    </comment>
    <comment ref="AJ39" authorId="0" shapeId="0" xr:uid="{00000000-0006-0000-0000-000040000000}">
      <text>
        <r>
          <rPr>
            <sz val="11"/>
            <color indexed="81"/>
            <rFont val="ＭＳ Ｐゴシック"/>
            <family val="3"/>
            <charset val="128"/>
          </rPr>
          <t xml:space="preserve">返済する元金が一定の場合は■
</t>
        </r>
      </text>
    </comment>
    <comment ref="AO39" authorId="0" shapeId="0" xr:uid="{00000000-0006-0000-0000-000041000000}">
      <text>
        <r>
          <rPr>
            <sz val="11"/>
            <color indexed="81"/>
            <rFont val="ＭＳ Ｐゴシック"/>
            <family val="3"/>
            <charset val="128"/>
          </rPr>
          <t>利率：入力なければNG</t>
        </r>
      </text>
    </comment>
    <comment ref="B40" authorId="0" shapeId="0" xr:uid="{00000000-0006-0000-0000-000042000000}">
      <text>
        <r>
          <rPr>
            <sz val="11"/>
            <color indexed="81"/>
            <rFont val="ＭＳ Ｐゴシック"/>
            <family val="3"/>
            <charset val="128"/>
          </rPr>
          <t>起債限度額：入力なければNG</t>
        </r>
      </text>
    </comment>
    <comment ref="B41" authorId="0" shapeId="0" xr:uid="{00000000-0006-0000-0000-000043000000}">
      <text>
        <r>
          <rPr>
            <sz val="11"/>
            <color indexed="81"/>
            <rFont val="ＭＳ Ｐゴシック"/>
            <family val="3"/>
            <charset val="128"/>
          </rPr>
          <t>財政融資資金：入力なければNG</t>
        </r>
        <r>
          <rPr>
            <sz val="9"/>
            <color indexed="81"/>
            <rFont val="ＭＳ Ｐゴシック"/>
            <family val="3"/>
            <charset val="128"/>
          </rPr>
          <t xml:space="preserve">
</t>
        </r>
      </text>
    </comment>
    <comment ref="AJ41" authorId="0" shapeId="0" xr:uid="{00000000-0006-0000-0000-000044000000}">
      <text>
        <r>
          <rPr>
            <sz val="12"/>
            <color indexed="81"/>
            <rFont val="ＭＳ Ｐゴシック"/>
            <family val="3"/>
            <charset val="128"/>
          </rPr>
          <t>据置期間を含めて償還期間を定めている場合は　含む　と入力して下さい。</t>
        </r>
        <r>
          <rPr>
            <sz val="9"/>
            <color indexed="81"/>
            <rFont val="ＭＳ Ｐゴシック"/>
            <family val="3"/>
            <charset val="128"/>
          </rPr>
          <t xml:space="preserve">
</t>
        </r>
      </text>
    </comment>
    <comment ref="K47" authorId="0" shapeId="0" xr:uid="{00000000-0006-0000-0000-000045000000}">
      <text>
        <r>
          <rPr>
            <sz val="11"/>
            <color indexed="81"/>
            <rFont val="ＭＳ Ｐゴシック"/>
            <family val="3"/>
            <charset val="128"/>
          </rPr>
          <t>支出金額≠収入金額の場合はNG</t>
        </r>
      </text>
    </comment>
    <comment ref="N47" authorId="0" shapeId="0" xr:uid="{00000000-0006-0000-0000-000046000000}">
      <text>
        <r>
          <rPr>
            <sz val="9"/>
            <color indexed="81"/>
            <rFont val="ＭＳ Ｐゴシック"/>
            <family val="3"/>
            <charset val="128"/>
          </rPr>
          <t xml:space="preserve">支出金額≠収入金額の場合はNG
</t>
        </r>
      </text>
    </comment>
    <comment ref="Q47" authorId="0" shapeId="0" xr:uid="{00000000-0006-0000-0000-000047000000}">
      <text>
        <r>
          <rPr>
            <sz val="9"/>
            <color indexed="81"/>
            <rFont val="ＭＳ Ｐゴシック"/>
            <family val="3"/>
            <charset val="128"/>
          </rPr>
          <t xml:space="preserve">支出金額≠収入金額の場合はNG
</t>
        </r>
      </text>
    </comment>
    <comment ref="U47" authorId="0" shapeId="0" xr:uid="{00000000-0006-0000-0000-000048000000}">
      <text>
        <r>
          <rPr>
            <sz val="9"/>
            <color indexed="81"/>
            <rFont val="ＭＳ Ｐゴシック"/>
            <family val="3"/>
            <charset val="128"/>
          </rPr>
          <t>支出金額≠収入金額の場合はNG</t>
        </r>
      </text>
    </comment>
    <comment ref="Y47" authorId="0" shapeId="0" xr:uid="{00000000-0006-0000-0000-000049000000}">
      <text>
        <r>
          <rPr>
            <sz val="9"/>
            <color indexed="81"/>
            <rFont val="ＭＳ Ｐゴシック"/>
            <family val="3"/>
            <charset val="128"/>
          </rPr>
          <t>支出金額≠収入金額の場合はNG</t>
        </r>
      </text>
    </comment>
    <comment ref="AC47" authorId="0" shapeId="0" xr:uid="{00000000-0006-0000-0000-00004A000000}">
      <text>
        <r>
          <rPr>
            <sz val="9"/>
            <color indexed="81"/>
            <rFont val="ＭＳ Ｐゴシック"/>
            <family val="3"/>
            <charset val="128"/>
          </rPr>
          <t xml:space="preserve">支出金額≠収入金額の場合はNG
</t>
        </r>
      </text>
    </comment>
    <comment ref="AG47" authorId="0" shapeId="0" xr:uid="{00000000-0006-0000-0000-00004B000000}">
      <text>
        <r>
          <rPr>
            <sz val="9"/>
            <color indexed="81"/>
            <rFont val="ＭＳ Ｐゴシック"/>
            <family val="3"/>
            <charset val="128"/>
          </rPr>
          <t xml:space="preserve">支出金額≠収入金額の場合はNG
</t>
        </r>
      </text>
    </comment>
    <comment ref="AK47" authorId="0" shapeId="0" xr:uid="{00000000-0006-0000-0000-00004C000000}">
      <text>
        <r>
          <rPr>
            <sz val="9"/>
            <color indexed="81"/>
            <rFont val="ＭＳ Ｐゴシック"/>
            <family val="3"/>
            <charset val="128"/>
          </rPr>
          <t>支出金額≠収入金額の場合はNG</t>
        </r>
      </text>
    </comment>
    <comment ref="B48" authorId="0" shapeId="0" xr:uid="{00000000-0006-0000-0000-00004D000000}">
      <text>
        <r>
          <rPr>
            <sz val="9"/>
            <color indexed="81"/>
            <rFont val="ＭＳ Ｐゴシック"/>
            <family val="3"/>
            <charset val="128"/>
          </rPr>
          <t>口座の変更：選択なければNG</t>
        </r>
      </text>
    </comment>
    <comment ref="H48" authorId="0" shapeId="0" xr:uid="{00000000-0006-0000-0000-00004E000000}">
      <text>
        <r>
          <rPr>
            <b/>
            <sz val="9"/>
            <color indexed="81"/>
            <rFont val="ＭＳ Ｐゴシック"/>
            <family val="3"/>
            <charset val="128"/>
          </rPr>
          <t>「要」又は「否」を選択してください</t>
        </r>
      </text>
    </comment>
    <comment ref="B49" authorId="0" shapeId="0" xr:uid="{00000000-0006-0000-0000-00004F000000}">
      <text>
        <r>
          <rPr>
            <sz val="9"/>
            <color indexed="81"/>
            <rFont val="ＭＳ Ｐゴシック"/>
            <family val="3"/>
            <charset val="128"/>
          </rPr>
          <t>進捗状況：長期貸付で選択ない場合、起債前貸で選択がある場合NG</t>
        </r>
      </text>
    </comment>
    <comment ref="H49" authorId="0" shapeId="0" xr:uid="{00000000-0006-0000-0000-000050000000}">
      <text>
        <r>
          <rPr>
            <b/>
            <sz val="9"/>
            <color indexed="81"/>
            <rFont val="ＭＳ Ｐゴシック"/>
            <family val="3"/>
            <charset val="128"/>
          </rPr>
          <t>「完成」又は「完成見込み」を選択してください。
起債前貸時は選択不要。</t>
        </r>
      </text>
    </comment>
    <comment ref="B50" authorId="0" shapeId="0" xr:uid="{00000000-0006-0000-0000-000051000000}">
      <text>
        <r>
          <rPr>
            <sz val="9"/>
            <color indexed="81"/>
            <rFont val="ＭＳ Ｐゴシック"/>
            <family val="3"/>
            <charset val="128"/>
          </rPr>
          <t>進捗状況が「完成見込み」で完成が見込まれる理由がブランクの場合はNG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6" authorId="0" shapeId="0" xr:uid="{00000000-0006-0000-0100-00003A000000}">
      <text>
        <r>
          <rPr>
            <sz val="11"/>
            <color indexed="81"/>
            <rFont val="ＭＳ Ｐゴシック"/>
            <family val="3"/>
            <charset val="128"/>
          </rPr>
          <t>基準充当率：入力なければNG</t>
        </r>
        <r>
          <rPr>
            <sz val="9"/>
            <color indexed="81"/>
            <rFont val="ＭＳ Ｐゴシック"/>
            <family val="3"/>
            <charset val="128"/>
          </rPr>
          <t xml:space="preserve">
</t>
        </r>
      </text>
    </comment>
    <comment ref="B37" authorId="0" shapeId="0" xr:uid="{00000000-0006-0000-0100-00003C000000}">
      <text>
        <r>
          <rPr>
            <sz val="11"/>
            <color indexed="81"/>
            <rFont val="ＭＳ Ｐゴシック"/>
            <family val="3"/>
            <charset val="128"/>
          </rPr>
          <t>会計年度：入力なければNG</t>
        </r>
      </text>
    </comment>
    <comment ref="AO37" authorId="0" shapeId="0" xr:uid="{00000000-0006-0000-0100-00003D000000}">
      <text>
        <r>
          <rPr>
            <sz val="9"/>
            <color indexed="81"/>
            <rFont val="ＭＳ Ｐゴシック"/>
            <family val="3"/>
            <charset val="128"/>
          </rPr>
          <t xml:space="preserve">議決年月日：入力
なければNG
</t>
        </r>
      </text>
    </comment>
    <comment ref="B38" authorId="0" shapeId="0" xr:uid="{00000000-0006-0000-0100-00003E000000}">
      <text>
        <r>
          <rPr>
            <sz val="11"/>
            <color indexed="81"/>
            <rFont val="ＭＳ Ｐゴシック"/>
            <family val="3"/>
            <charset val="128"/>
          </rPr>
          <t>会計名：入力なければNG</t>
        </r>
      </text>
    </comment>
    <comment ref="AO38" authorId="0" shapeId="0" xr:uid="{00000000-0006-0000-0100-00003F000000}">
      <text>
        <r>
          <rPr>
            <sz val="11"/>
            <color indexed="81"/>
            <rFont val="ＭＳ Ｐゴシック"/>
            <family val="3"/>
            <charset val="128"/>
          </rPr>
          <t>議決・専決：選択なければNG</t>
        </r>
        <r>
          <rPr>
            <sz val="9"/>
            <color indexed="81"/>
            <rFont val="ＭＳ Ｐゴシック"/>
            <family val="3"/>
            <charset val="128"/>
          </rPr>
          <t xml:space="preserve">
</t>
        </r>
      </text>
    </comment>
    <comment ref="B39" authorId="0" shapeId="0" xr:uid="{00000000-0006-0000-0100-000040000000}">
      <text>
        <r>
          <rPr>
            <sz val="11"/>
            <color indexed="81"/>
            <rFont val="ＭＳ Ｐゴシック"/>
            <family val="3"/>
            <charset val="128"/>
          </rPr>
          <t>起債の目的：入力なければNG</t>
        </r>
        <r>
          <rPr>
            <sz val="9"/>
            <color indexed="81"/>
            <rFont val="ＭＳ Ｐゴシック"/>
            <family val="3"/>
            <charset val="128"/>
          </rPr>
          <t xml:space="preserve">
</t>
        </r>
      </text>
    </comment>
    <comment ref="AA39" authorId="0" shapeId="0" xr:uid="{00000000-0006-0000-0100-000041000000}">
      <text>
        <r>
          <rPr>
            <sz val="11"/>
            <color indexed="81"/>
            <rFont val="ＭＳ Ｐゴシック"/>
            <family val="3"/>
            <charset val="128"/>
          </rPr>
          <t xml:space="preserve">年1回払いの場合は■
</t>
        </r>
      </text>
    </comment>
    <comment ref="AD39" authorId="0" shapeId="0" xr:uid="{00000000-0006-0000-0100-000042000000}">
      <text>
        <r>
          <rPr>
            <sz val="11"/>
            <color indexed="81"/>
            <rFont val="ＭＳ Ｐゴシック"/>
            <family val="3"/>
            <charset val="128"/>
          </rPr>
          <t xml:space="preserve">年2回払いの場合は■
</t>
        </r>
      </text>
    </comment>
    <comment ref="AG39" authorId="0" shapeId="0" xr:uid="{00000000-0006-0000-0100-000043000000}">
      <text>
        <r>
          <rPr>
            <sz val="11"/>
            <color indexed="81"/>
            <rFont val="ＭＳ Ｐゴシック"/>
            <family val="3"/>
            <charset val="128"/>
          </rPr>
          <t xml:space="preserve">返済する元利金（元金+利息）が一定の場合は■
</t>
        </r>
      </text>
    </comment>
    <comment ref="AJ39" authorId="0" shapeId="0" xr:uid="{00000000-0006-0000-0100-000044000000}">
      <text>
        <r>
          <rPr>
            <sz val="11"/>
            <color indexed="81"/>
            <rFont val="ＭＳ Ｐゴシック"/>
            <family val="3"/>
            <charset val="128"/>
          </rPr>
          <t xml:space="preserve">返済する元金が一定の場合は■
</t>
        </r>
      </text>
    </comment>
    <comment ref="AO39" authorId="0" shapeId="0" xr:uid="{00000000-0006-0000-0100-000045000000}">
      <text>
        <r>
          <rPr>
            <sz val="11"/>
            <color indexed="81"/>
            <rFont val="ＭＳ Ｐゴシック"/>
            <family val="3"/>
            <charset val="128"/>
          </rPr>
          <t>利率：入力なければNG</t>
        </r>
      </text>
    </comment>
    <comment ref="B40" authorId="0" shapeId="0" xr:uid="{00000000-0006-0000-0100-000046000000}">
      <text>
        <r>
          <rPr>
            <sz val="11"/>
            <color indexed="81"/>
            <rFont val="ＭＳ Ｐゴシック"/>
            <family val="3"/>
            <charset val="128"/>
          </rPr>
          <t>起債限度額：入力なければNG</t>
        </r>
      </text>
    </comment>
    <comment ref="B41" authorId="0" shapeId="0" xr:uid="{00000000-0006-0000-0100-000047000000}">
      <text>
        <r>
          <rPr>
            <sz val="11"/>
            <color indexed="81"/>
            <rFont val="ＭＳ Ｐゴシック"/>
            <family val="3"/>
            <charset val="128"/>
          </rPr>
          <t>財政融資資金：入力なければNG</t>
        </r>
        <r>
          <rPr>
            <sz val="9"/>
            <color indexed="81"/>
            <rFont val="ＭＳ Ｐゴシック"/>
            <family val="3"/>
            <charset val="128"/>
          </rPr>
          <t xml:space="preserve">
</t>
        </r>
      </text>
    </comment>
    <comment ref="AJ41" authorId="0" shapeId="0" xr:uid="{00000000-0006-0000-0100-000048000000}">
      <text>
        <r>
          <rPr>
            <sz val="12"/>
            <color indexed="81"/>
            <rFont val="ＭＳ Ｐゴシック"/>
            <family val="3"/>
            <charset val="128"/>
          </rPr>
          <t>据置期間を含めて償還期間を定めている場合は　含む　と入力して下さい。</t>
        </r>
        <r>
          <rPr>
            <sz val="9"/>
            <color indexed="81"/>
            <rFont val="ＭＳ Ｐゴシック"/>
            <family val="3"/>
            <charset val="128"/>
          </rPr>
          <t xml:space="preserve">
</t>
        </r>
      </text>
    </comment>
    <comment ref="B48" authorId="0" shapeId="0" xr:uid="{00000000-0006-0000-0100-000051000000}">
      <text>
        <r>
          <rPr>
            <sz val="9"/>
            <color indexed="81"/>
            <rFont val="ＭＳ Ｐゴシック"/>
            <family val="3"/>
            <charset val="128"/>
          </rPr>
          <t>口座の変更：選択なければNG</t>
        </r>
      </text>
    </comment>
    <comment ref="H48" authorId="0" shapeId="0" xr:uid="{00000000-0006-0000-0100-000052000000}">
      <text>
        <r>
          <rPr>
            <b/>
            <sz val="9"/>
            <color indexed="81"/>
            <rFont val="ＭＳ Ｐゴシック"/>
            <family val="3"/>
            <charset val="128"/>
          </rPr>
          <t>「要」又は「否」を選択してください</t>
        </r>
      </text>
    </comment>
  </commentList>
</comments>
</file>

<file path=xl/sharedStrings.xml><?xml version="1.0" encoding="utf-8"?>
<sst xmlns="http://schemas.openxmlformats.org/spreadsheetml/2006/main" count="420" uniqueCount="169">
  <si>
    <t>別紙第13号書式</t>
    <rPh sb="0" eb="2">
      <t>ベッシ</t>
    </rPh>
    <rPh sb="2" eb="3">
      <t>ダイ</t>
    </rPh>
    <rPh sb="5" eb="6">
      <t>ゴウ</t>
    </rPh>
    <rPh sb="6" eb="8">
      <t>ショシキ</t>
    </rPh>
    <phoneticPr fontId="9"/>
  </si>
  <si>
    <t>事　業　実　施　状　況　等　調　書</t>
    <phoneticPr fontId="9"/>
  </si>
  <si>
    <t>事業名</t>
    <rPh sb="0" eb="1">
      <t>コト</t>
    </rPh>
    <rPh sb="1" eb="2">
      <t>ギョウ</t>
    </rPh>
    <rPh sb="2" eb="3">
      <t>メイ</t>
    </rPh>
    <phoneticPr fontId="9"/>
  </si>
  <si>
    <t>計画期間</t>
    <rPh sb="0" eb="1">
      <t>ケイ</t>
    </rPh>
    <rPh sb="1" eb="2">
      <t>ガ</t>
    </rPh>
    <rPh sb="2" eb="3">
      <t>キ</t>
    </rPh>
    <rPh sb="3" eb="4">
      <t>アイダ</t>
    </rPh>
    <phoneticPr fontId="9"/>
  </si>
  <si>
    <t>年度～</t>
    <rPh sb="0" eb="2">
      <t>ネンド</t>
    </rPh>
    <phoneticPr fontId="9"/>
  </si>
  <si>
    <t>年度</t>
    <rPh sb="0" eb="2">
      <t>ネンド</t>
    </rPh>
    <phoneticPr fontId="9"/>
  </si>
  <si>
    <t>施行場所</t>
    <rPh sb="0" eb="1">
      <t>シ</t>
    </rPh>
    <rPh sb="1" eb="2">
      <t>ギョウ</t>
    </rPh>
    <rPh sb="2" eb="3">
      <t>バ</t>
    </rPh>
    <rPh sb="3" eb="4">
      <t>ショ</t>
    </rPh>
    <phoneticPr fontId="9"/>
  </si>
  <si>
    <t>前年度以前施行済事業</t>
    <rPh sb="0" eb="3">
      <t>ゼンネンド</t>
    </rPh>
    <rPh sb="3" eb="5">
      <t>イゼン</t>
    </rPh>
    <rPh sb="5" eb="7">
      <t>セコウ</t>
    </rPh>
    <rPh sb="7" eb="8">
      <t>ズ</t>
    </rPh>
    <rPh sb="8" eb="10">
      <t>ジギョウ</t>
    </rPh>
    <phoneticPr fontId="9"/>
  </si>
  <si>
    <t>翌年度以降計画事業</t>
    <rPh sb="0" eb="3">
      <t>ヨクネンド</t>
    </rPh>
    <rPh sb="3" eb="5">
      <t>イコウ</t>
    </rPh>
    <rPh sb="5" eb="7">
      <t>ケイカク</t>
    </rPh>
    <rPh sb="7" eb="9">
      <t>ジギョウ</t>
    </rPh>
    <phoneticPr fontId="9"/>
  </si>
  <si>
    <t>事業概要</t>
    <rPh sb="0" eb="1">
      <t>コト</t>
    </rPh>
    <rPh sb="1" eb="2">
      <t>ゴウ</t>
    </rPh>
    <rPh sb="2" eb="3">
      <t>ガイ</t>
    </rPh>
    <rPh sb="3" eb="4">
      <t>ヨウ</t>
    </rPh>
    <phoneticPr fontId="9"/>
  </si>
  <si>
    <t>事業開始日～
事業完成(見込)日</t>
    <rPh sb="0" eb="2">
      <t>ジギョウ</t>
    </rPh>
    <rPh sb="2" eb="5">
      <t>カイシビ</t>
    </rPh>
    <rPh sb="7" eb="9">
      <t>ジギョウ</t>
    </rPh>
    <rPh sb="9" eb="11">
      <t>カンセイ</t>
    </rPh>
    <rPh sb="12" eb="14">
      <t>ミコ</t>
    </rPh>
    <rPh sb="15" eb="16">
      <t>ヒ</t>
    </rPh>
    <phoneticPr fontId="9"/>
  </si>
  <si>
    <t>支出金額（単位：千円）</t>
    <rPh sb="0" eb="2">
      <t>シシュツ</t>
    </rPh>
    <rPh sb="2" eb="4">
      <t>キンガク</t>
    </rPh>
    <rPh sb="5" eb="7">
      <t>タンイ</t>
    </rPh>
    <rPh sb="8" eb="9">
      <t>セン</t>
    </rPh>
    <rPh sb="9" eb="10">
      <t>エン</t>
    </rPh>
    <phoneticPr fontId="9"/>
  </si>
  <si>
    <t>支　出　状　況</t>
    <rPh sb="0" eb="1">
      <t>シ</t>
    </rPh>
    <rPh sb="2" eb="3">
      <t>デ</t>
    </rPh>
    <rPh sb="4" eb="5">
      <t>ジョウ</t>
    </rPh>
    <rPh sb="6" eb="7">
      <t>キョウ</t>
    </rPh>
    <phoneticPr fontId="9"/>
  </si>
  <si>
    <t>事　業　費　内　訳</t>
    <rPh sb="0" eb="1">
      <t>コト</t>
    </rPh>
    <rPh sb="2" eb="3">
      <t>ギョウ</t>
    </rPh>
    <rPh sb="4" eb="5">
      <t>ヒ</t>
    </rPh>
    <rPh sb="6" eb="7">
      <t>ウチ</t>
    </rPh>
    <rPh sb="8" eb="9">
      <t>ヤク</t>
    </rPh>
    <phoneticPr fontId="9"/>
  </si>
  <si>
    <t>（補助事業分）</t>
    <rPh sb="1" eb="3">
      <t>ホジョ</t>
    </rPh>
    <rPh sb="3" eb="5">
      <t>ジギョウ</t>
    </rPh>
    <rPh sb="5" eb="6">
      <t>ブン</t>
    </rPh>
    <phoneticPr fontId="9"/>
  </si>
  <si>
    <t>（単独事業分）</t>
    <rPh sb="1" eb="3">
      <t>タンドク</t>
    </rPh>
    <rPh sb="3" eb="5">
      <t>ジギョウ</t>
    </rPh>
    <rPh sb="5" eb="6">
      <t>ブン</t>
    </rPh>
    <phoneticPr fontId="9"/>
  </si>
  <si>
    <t>決算額</t>
    <rPh sb="0" eb="2">
      <t>ケッサン</t>
    </rPh>
    <rPh sb="2" eb="3">
      <t>ガク</t>
    </rPh>
    <phoneticPr fontId="9"/>
  </si>
  <si>
    <t>繰越額</t>
    <rPh sb="0" eb="3">
      <t>クリコシガク</t>
    </rPh>
    <phoneticPr fontId="9"/>
  </si>
  <si>
    <t>前月まで</t>
    <rPh sb="0" eb="2">
      <t>ゼンゲツ</t>
    </rPh>
    <phoneticPr fontId="9"/>
  </si>
  <si>
    <t>月</t>
    <rPh sb="0" eb="1">
      <t>ツキ</t>
    </rPh>
    <phoneticPr fontId="9"/>
  </si>
  <si>
    <t>月以降</t>
    <rPh sb="0" eb="1">
      <t>ツキ</t>
    </rPh>
    <rPh sb="1" eb="3">
      <t>イコウ</t>
    </rPh>
    <phoneticPr fontId="9"/>
  </si>
  <si>
    <t>計</t>
    <rPh sb="0" eb="1">
      <t>ケイ</t>
    </rPh>
    <phoneticPr fontId="9"/>
  </si>
  <si>
    <t>Ａ</t>
    <phoneticPr fontId="9"/>
  </si>
  <si>
    <t>財　源　内　訳</t>
    <rPh sb="0" eb="1">
      <t>ザイ</t>
    </rPh>
    <rPh sb="2" eb="3">
      <t>ミナモト</t>
    </rPh>
    <rPh sb="4" eb="5">
      <t>ウチ</t>
    </rPh>
    <rPh sb="6" eb="7">
      <t>ヤク</t>
    </rPh>
    <phoneticPr fontId="9"/>
  </si>
  <si>
    <t>収入金額（単位：千円）</t>
    <rPh sb="0" eb="2">
      <t>シュウニュウ</t>
    </rPh>
    <rPh sb="2" eb="4">
      <t>キンガク</t>
    </rPh>
    <rPh sb="5" eb="7">
      <t>タンイ</t>
    </rPh>
    <rPh sb="8" eb="9">
      <t>セン</t>
    </rPh>
    <rPh sb="9" eb="10">
      <t>エン</t>
    </rPh>
    <phoneticPr fontId="9"/>
  </si>
  <si>
    <t>収　入　状　況</t>
    <rPh sb="0" eb="1">
      <t>オサム</t>
    </rPh>
    <rPh sb="2" eb="3">
      <t>イリ</t>
    </rPh>
    <rPh sb="4" eb="5">
      <t>ジョウ</t>
    </rPh>
    <rPh sb="6" eb="7">
      <t>キョウ</t>
    </rPh>
    <phoneticPr fontId="9"/>
  </si>
  <si>
    <t>項　目</t>
    <rPh sb="0" eb="1">
      <t>コウ</t>
    </rPh>
    <rPh sb="2" eb="3">
      <t>メ</t>
    </rPh>
    <phoneticPr fontId="9"/>
  </si>
  <si>
    <t>内　容</t>
    <rPh sb="0" eb="1">
      <t>ウチ</t>
    </rPh>
    <rPh sb="2" eb="3">
      <t>カタチ</t>
    </rPh>
    <phoneticPr fontId="9"/>
  </si>
  <si>
    <t>支出金額</t>
    <rPh sb="0" eb="2">
      <t>シシュツ</t>
    </rPh>
    <rPh sb="2" eb="4">
      <t>キンガク</t>
    </rPh>
    <phoneticPr fontId="9"/>
  </si>
  <si>
    <t>控除財源</t>
    <rPh sb="0" eb="2">
      <t>コウジョ</t>
    </rPh>
    <rPh sb="2" eb="4">
      <t>ザイゲン</t>
    </rPh>
    <phoneticPr fontId="9"/>
  </si>
  <si>
    <t>国庫支出金</t>
    <phoneticPr fontId="9"/>
  </si>
  <si>
    <t>Ｂ</t>
    <phoneticPr fontId="9"/>
  </si>
  <si>
    <t>■該当なし（事務費を起債対象とせず）</t>
    <rPh sb="1" eb="3">
      <t>ガイトウ</t>
    </rPh>
    <rPh sb="6" eb="8">
      <t>ジム</t>
    </rPh>
    <rPh sb="8" eb="9">
      <t>ヒ</t>
    </rPh>
    <rPh sb="10" eb="12">
      <t>キサイ</t>
    </rPh>
    <rPh sb="12" eb="14">
      <t>タイショウ</t>
    </rPh>
    <phoneticPr fontId="9"/>
  </si>
  <si>
    <t>都道府県支出金</t>
    <phoneticPr fontId="9"/>
  </si>
  <si>
    <t>Ｃ</t>
    <phoneticPr fontId="9"/>
  </si>
  <si>
    <t>■工事費の5.0％以内の額</t>
    <rPh sb="1" eb="4">
      <t>コウジヒ</t>
    </rPh>
    <rPh sb="9" eb="11">
      <t>イナイ</t>
    </rPh>
    <rPh sb="12" eb="13">
      <t>ガク</t>
    </rPh>
    <phoneticPr fontId="9"/>
  </si>
  <si>
    <t>Ｄ</t>
    <phoneticPr fontId="9"/>
  </si>
  <si>
    <t>■廃止前の補助基準により定められていた計算方法により算出した範囲内の額</t>
    <rPh sb="1" eb="3">
      <t>ハイシ</t>
    </rPh>
    <rPh sb="3" eb="4">
      <t>マエ</t>
    </rPh>
    <rPh sb="5" eb="7">
      <t>ホジョ</t>
    </rPh>
    <rPh sb="7" eb="9">
      <t>キジュン</t>
    </rPh>
    <rPh sb="12" eb="13">
      <t>サダ</t>
    </rPh>
    <rPh sb="19" eb="21">
      <t>ケイサン</t>
    </rPh>
    <rPh sb="21" eb="23">
      <t>ホウホウ</t>
    </rPh>
    <rPh sb="26" eb="28">
      <t>サンシュツ</t>
    </rPh>
    <rPh sb="30" eb="33">
      <t>ハンイナイ</t>
    </rPh>
    <rPh sb="34" eb="35">
      <t>ガク</t>
    </rPh>
    <phoneticPr fontId="9"/>
  </si>
  <si>
    <t>Ｅ</t>
    <phoneticPr fontId="9"/>
  </si>
  <si>
    <t>■補助基準に定める範囲内の事務費</t>
    <rPh sb="1" eb="3">
      <t>ホジョ</t>
    </rPh>
    <rPh sb="3" eb="5">
      <t>キジュン</t>
    </rPh>
    <rPh sb="6" eb="7">
      <t>サダ</t>
    </rPh>
    <rPh sb="9" eb="12">
      <t>ハンイナイ</t>
    </rPh>
    <rPh sb="13" eb="15">
      <t>ジム</t>
    </rPh>
    <rPh sb="15" eb="16">
      <t>ヒ</t>
    </rPh>
    <phoneticPr fontId="9"/>
  </si>
  <si>
    <t>起債</t>
    <rPh sb="0" eb="1">
      <t>ハジメ</t>
    </rPh>
    <rPh sb="1" eb="2">
      <t>サイ</t>
    </rPh>
    <phoneticPr fontId="9"/>
  </si>
  <si>
    <t>財政融資資金</t>
    <rPh sb="0" eb="2">
      <t>ザイセイ</t>
    </rPh>
    <rPh sb="2" eb="4">
      <t>ユウシ</t>
    </rPh>
    <rPh sb="4" eb="6">
      <t>シキン</t>
    </rPh>
    <phoneticPr fontId="9"/>
  </si>
  <si>
    <t>本債</t>
    <rPh sb="0" eb="1">
      <t>ホン</t>
    </rPh>
    <rPh sb="1" eb="2">
      <t>サイ</t>
    </rPh>
    <phoneticPr fontId="9"/>
  </si>
  <si>
    <t>Ｆ</t>
    <phoneticPr fontId="9"/>
  </si>
  <si>
    <t>Ｇ</t>
    <phoneticPr fontId="9"/>
  </si>
  <si>
    <t>■該当なし（事務費を起債対象とせず）</t>
    <phoneticPr fontId="9"/>
  </si>
  <si>
    <t>その他</t>
    <rPh sb="2" eb="3">
      <t>タ</t>
    </rPh>
    <phoneticPr fontId="9"/>
  </si>
  <si>
    <t>Ｈ</t>
    <phoneticPr fontId="9"/>
  </si>
  <si>
    <t>■設計監督費（外部委託）について、実所要額</t>
    <phoneticPr fontId="9"/>
  </si>
  <si>
    <t>一般財源</t>
    <rPh sb="0" eb="2">
      <t>イッパン</t>
    </rPh>
    <rPh sb="2" eb="4">
      <t>ザイゲン</t>
    </rPh>
    <phoneticPr fontId="9"/>
  </si>
  <si>
    <t>■設計監督費（外部委託せず）について、全体事業費の2.75％以内の額</t>
    <phoneticPr fontId="9"/>
  </si>
  <si>
    <t>■設計監督費以外の事務費について、全体事業費の2.75％以内の額</t>
    <phoneticPr fontId="9"/>
  </si>
  <si>
    <t>■設計監督費（外部委託）の実所要額、及びそれ以外の事務費について全体事業費の2.75％以内の額</t>
    <phoneticPr fontId="9"/>
  </si>
  <si>
    <t>一時立替金</t>
    <rPh sb="0" eb="2">
      <t>イチジ</t>
    </rPh>
    <rPh sb="2" eb="4">
      <t>タテカエ</t>
    </rPh>
    <rPh sb="4" eb="5">
      <t>キン</t>
    </rPh>
    <phoneticPr fontId="9"/>
  </si>
  <si>
    <t>■設計監督費（外部委託せず）及びそれ以外の事務費について、それぞれ全体事業費の2.75％以内の額　</t>
    <phoneticPr fontId="9"/>
  </si>
  <si>
    <t>■設計監督費と合わせて全体事業費の6.0％以内の額（水道、港湾、下水道）</t>
    <phoneticPr fontId="9"/>
  </si>
  <si>
    <r>
      <t>借入時充当率</t>
    </r>
    <r>
      <rPr>
        <sz val="8"/>
        <rFont val="ＭＳ 明朝"/>
        <family val="1"/>
        <charset val="128"/>
      </rPr>
      <t>((Ｆ+Ｇ+Ｈ)/(Ａ-Ｂ-Ｃ-Ｄ-Ｅ)×100)</t>
    </r>
    <rPh sb="0" eb="2">
      <t>カリイ</t>
    </rPh>
    <rPh sb="2" eb="3">
      <t>ジ</t>
    </rPh>
    <rPh sb="3" eb="5">
      <t>ジュウトウ</t>
    </rPh>
    <rPh sb="5" eb="6">
      <t>リツ</t>
    </rPh>
    <phoneticPr fontId="9"/>
  </si>
  <si>
    <t>(％)</t>
    <phoneticPr fontId="9"/>
  </si>
  <si>
    <t>起債対象
事 務 費</t>
    <rPh sb="0" eb="2">
      <t>キサイ</t>
    </rPh>
    <rPh sb="2" eb="4">
      <t>タイショウ</t>
    </rPh>
    <rPh sb="5" eb="6">
      <t>コト</t>
    </rPh>
    <rPh sb="7" eb="8">
      <t>ツトム</t>
    </rPh>
    <rPh sb="9" eb="10">
      <t>ヒ</t>
    </rPh>
    <phoneticPr fontId="9"/>
  </si>
  <si>
    <t>■適正必要額（交通）</t>
    <phoneticPr fontId="9"/>
  </si>
  <si>
    <t>基準充当率</t>
    <phoneticPr fontId="6"/>
  </si>
  <si>
    <t>基準充当率</t>
    <rPh sb="0" eb="2">
      <t>キジュン</t>
    </rPh>
    <rPh sb="2" eb="4">
      <t>ジュウトウ</t>
    </rPh>
    <rPh sb="4" eb="5">
      <t>リツ</t>
    </rPh>
    <phoneticPr fontId="9"/>
  </si>
  <si>
    <t>（単独事業分）</t>
    <phoneticPr fontId="9"/>
  </si>
  <si>
    <t>■補助事業と同様の計算方法により算出した範囲内の額（災害復旧）</t>
    <phoneticPr fontId="9"/>
  </si>
  <si>
    <t>年度</t>
    <rPh sb="0" eb="2">
      <t>ネンド</t>
    </rPh>
    <phoneticPr fontId="6"/>
  </si>
  <si>
    <t>起債に関する
予算の定め</t>
    <rPh sb="0" eb="2">
      <t>キサイ</t>
    </rPh>
    <rPh sb="3" eb="4">
      <t>カン</t>
    </rPh>
    <rPh sb="7" eb="9">
      <t>ヨサン</t>
    </rPh>
    <rPh sb="10" eb="11">
      <t>サダ</t>
    </rPh>
    <phoneticPr fontId="9"/>
  </si>
  <si>
    <t>会計名</t>
    <rPh sb="0" eb="2">
      <t>カイケイ</t>
    </rPh>
    <rPh sb="2" eb="3">
      <t>メイ</t>
    </rPh>
    <phoneticPr fontId="9"/>
  </si>
  <si>
    <t>議決等年月日</t>
    <rPh sb="0" eb="2">
      <t>ギケツ</t>
    </rPh>
    <rPh sb="2" eb="3">
      <t>トウ</t>
    </rPh>
    <rPh sb="3" eb="6">
      <t>ネンガッピ</t>
    </rPh>
    <phoneticPr fontId="9"/>
  </si>
  <si>
    <t>(□</t>
  </si>
  <si>
    <t>議決済</t>
    <rPh sb="0" eb="2">
      <t>ギケツ</t>
    </rPh>
    <rPh sb="2" eb="3">
      <t>ズミ</t>
    </rPh>
    <phoneticPr fontId="9"/>
  </si>
  <si>
    <t>□</t>
  </si>
  <si>
    <t>議決予定</t>
    <rPh sb="0" eb="2">
      <t>ギケツ</t>
    </rPh>
    <rPh sb="2" eb="4">
      <t>ヨテイ</t>
    </rPh>
    <phoneticPr fontId="9"/>
  </si>
  <si>
    <t>専決済</t>
    <rPh sb="0" eb="2">
      <t>センケツ</t>
    </rPh>
    <rPh sb="2" eb="3">
      <t>ズミ</t>
    </rPh>
    <phoneticPr fontId="9"/>
  </si>
  <si>
    <t>専決予定）</t>
    <rPh sb="0" eb="2">
      <t>センケツ</t>
    </rPh>
    <rPh sb="2" eb="4">
      <t>ヨテイ</t>
    </rPh>
    <phoneticPr fontId="9"/>
  </si>
  <si>
    <t>議決年月日</t>
    <rPh sb="0" eb="2">
      <t>ギケツ</t>
    </rPh>
    <rPh sb="2" eb="5">
      <t>ネンガッピ</t>
    </rPh>
    <phoneticPr fontId="6"/>
  </si>
  <si>
    <t>■実績等に応じ、必要な額</t>
    <phoneticPr fontId="9"/>
  </si>
  <si>
    <t>会計名</t>
    <rPh sb="0" eb="2">
      <t>カイケイ</t>
    </rPh>
    <rPh sb="2" eb="3">
      <t>メイ</t>
    </rPh>
    <phoneticPr fontId="6"/>
  </si>
  <si>
    <t>起債の目的</t>
    <rPh sb="0" eb="2">
      <t>キサイ</t>
    </rPh>
    <rPh sb="3" eb="5">
      <t>モクテキ</t>
    </rPh>
    <phoneticPr fontId="9"/>
  </si>
  <si>
    <t>起債限度額（うち財政融資資金）</t>
    <rPh sb="12" eb="14">
      <t>シキン</t>
    </rPh>
    <phoneticPr fontId="9"/>
  </si>
  <si>
    <t>起債の方法</t>
    <rPh sb="0" eb="2">
      <t>キサイ</t>
    </rPh>
    <rPh sb="3" eb="5">
      <t>ホウホウ</t>
    </rPh>
    <phoneticPr fontId="9"/>
  </si>
  <si>
    <t>利率</t>
    <rPh sb="0" eb="2">
      <t>リリツ</t>
    </rPh>
    <phoneticPr fontId="9"/>
  </si>
  <si>
    <t>償還の方法</t>
    <rPh sb="0" eb="2">
      <t>ショウカン</t>
    </rPh>
    <rPh sb="3" eb="5">
      <t>ホウホウ</t>
    </rPh>
    <phoneticPr fontId="9"/>
  </si>
  <si>
    <t>議決・専決の別</t>
    <rPh sb="0" eb="2">
      <t>ギケツ</t>
    </rPh>
    <rPh sb="3" eb="5">
      <t>センケツ</t>
    </rPh>
    <rPh sb="6" eb="7">
      <t>ベツ</t>
    </rPh>
    <phoneticPr fontId="6"/>
  </si>
  <si>
    <t>起債の目的</t>
    <rPh sb="0" eb="2">
      <t>キサイ</t>
    </rPh>
    <rPh sb="3" eb="5">
      <t>モクテキ</t>
    </rPh>
    <phoneticPr fontId="6"/>
  </si>
  <si>
    <t>証書借入</t>
    <rPh sb="0" eb="2">
      <t>ショウショ</t>
    </rPh>
    <rPh sb="2" eb="4">
      <t>カリイレ</t>
    </rPh>
    <phoneticPr fontId="9"/>
  </si>
  <si>
    <t>普通貸借</t>
    <rPh sb="0" eb="2">
      <t>フツウ</t>
    </rPh>
    <rPh sb="2" eb="4">
      <t>タイシャク</t>
    </rPh>
    <phoneticPr fontId="9"/>
  </si>
  <si>
    <t>年利</t>
    <rPh sb="0" eb="2">
      <t>ネンリ</t>
    </rPh>
    <phoneticPr fontId="9"/>
  </si>
  <si>
    <t>％以内</t>
    <rPh sb="1" eb="3">
      <t>イナイ</t>
    </rPh>
    <phoneticPr fontId="9"/>
  </si>
  <si>
    <t>年賦</t>
    <rPh sb="0" eb="2">
      <t>ネンプ</t>
    </rPh>
    <phoneticPr fontId="9"/>
  </si>
  <si>
    <t>半年賦</t>
    <rPh sb="0" eb="1">
      <t>ハン</t>
    </rPh>
    <rPh sb="1" eb="3">
      <t>ネンプ</t>
    </rPh>
    <phoneticPr fontId="9"/>
  </si>
  <si>
    <t>元利均等</t>
    <rPh sb="0" eb="4">
      <t>ガンリキントウ</t>
    </rPh>
    <phoneticPr fontId="9"/>
  </si>
  <si>
    <t>元金均等</t>
    <rPh sb="0" eb="2">
      <t>ガンキン</t>
    </rPh>
    <rPh sb="2" eb="4">
      <t>キントウ</t>
    </rPh>
    <phoneticPr fontId="9"/>
  </si>
  <si>
    <t>利率</t>
    <rPh sb="0" eb="2">
      <t>リリツ</t>
    </rPh>
    <phoneticPr fontId="6"/>
  </si>
  <si>
    <t>有</t>
    <rPh sb="0" eb="1">
      <t>アリ</t>
    </rPh>
    <phoneticPr fontId="9"/>
  </si>
  <si>
    <t>起債限度額</t>
    <rPh sb="0" eb="2">
      <t>キサイ</t>
    </rPh>
    <rPh sb="2" eb="4">
      <t>ゲンド</t>
    </rPh>
    <rPh sb="4" eb="5">
      <t>ガク</t>
    </rPh>
    <phoneticPr fontId="6"/>
  </si>
  <si>
    <t>千円</t>
    <rPh sb="0" eb="2">
      <t>センエン</t>
    </rPh>
    <phoneticPr fontId="9"/>
  </si>
  <si>
    <t>証券発行</t>
    <rPh sb="0" eb="2">
      <t>ショウケン</t>
    </rPh>
    <rPh sb="2" eb="4">
      <t>ハッコウ</t>
    </rPh>
    <phoneticPr fontId="9"/>
  </si>
  <si>
    <t xml:space="preserve">利率見直しに関する </t>
    <phoneticPr fontId="9"/>
  </si>
  <si>
    <t>融資条件による</t>
    <rPh sb="0" eb="4">
      <t>ユウシジョウケン</t>
    </rPh>
    <phoneticPr fontId="9"/>
  </si>
  <si>
    <t>その他（</t>
    <phoneticPr fontId="9"/>
  </si>
  <si>
    <t>）</t>
    <phoneticPr fontId="9"/>
  </si>
  <si>
    <t>無</t>
    <rPh sb="0" eb="1">
      <t>ム</t>
    </rPh>
    <phoneticPr fontId="9"/>
  </si>
  <si>
    <t>うち財政融資資金</t>
    <rPh sb="2" eb="4">
      <t>ザイセイ</t>
    </rPh>
    <rPh sb="4" eb="6">
      <t>ユウシ</t>
    </rPh>
    <rPh sb="6" eb="8">
      <t>シキン</t>
    </rPh>
    <phoneticPr fontId="6"/>
  </si>
  <si>
    <t xml:space="preserve"> （うち</t>
    <phoneticPr fontId="9"/>
  </si>
  <si>
    <t>千円)</t>
    <rPh sb="0" eb="2">
      <t>センエン</t>
    </rPh>
    <phoneticPr fontId="9"/>
  </si>
  <si>
    <t>その他（　　　　　　　）</t>
    <rPh sb="2" eb="3">
      <t>タ</t>
    </rPh>
    <phoneticPr fontId="6"/>
  </si>
  <si>
    <t>但し書きの有無：</t>
    <phoneticPr fontId="9"/>
  </si>
  <si>
    <t>有</t>
  </si>
  <si>
    <t>償還期間：</t>
    <phoneticPr fontId="9"/>
  </si>
  <si>
    <t>年（うち据置期間：</t>
    <rPh sb="0" eb="1">
      <t>ネン</t>
    </rPh>
    <rPh sb="4" eb="6">
      <t>スエオキ</t>
    </rPh>
    <rPh sb="6" eb="8">
      <t>キカン</t>
    </rPh>
    <phoneticPr fontId="9"/>
  </si>
  <si>
    <t>年）</t>
  </si>
  <si>
    <t>起債同意
（許可）</t>
    <rPh sb="0" eb="2">
      <t>キサイ</t>
    </rPh>
    <rPh sb="2" eb="4">
      <t>ドウイ</t>
    </rPh>
    <rPh sb="6" eb="8">
      <t>キョカ</t>
    </rPh>
    <phoneticPr fontId="9"/>
  </si>
  <si>
    <t>年月日（予定）</t>
    <rPh sb="0" eb="3">
      <t>ネンガッピ</t>
    </rPh>
    <rPh sb="4" eb="6">
      <t>ヨテイ</t>
    </rPh>
    <phoneticPr fontId="9"/>
  </si>
  <si>
    <t>同意（許可）額</t>
    <rPh sb="0" eb="2">
      <t>ドウイ</t>
    </rPh>
    <rPh sb="3" eb="5">
      <t>キョカ</t>
    </rPh>
    <rPh sb="6" eb="7">
      <t>ガク</t>
    </rPh>
    <phoneticPr fontId="9"/>
  </si>
  <si>
    <t>うち本件借入分</t>
    <phoneticPr fontId="9"/>
  </si>
  <si>
    <t>償還年限</t>
    <rPh sb="0" eb="2">
      <t>ショウカン</t>
    </rPh>
    <rPh sb="2" eb="4">
      <t>ネンゲン</t>
    </rPh>
    <phoneticPr fontId="9"/>
  </si>
  <si>
    <t>うち据置期間</t>
    <phoneticPr fontId="9"/>
  </si>
  <si>
    <t>備考</t>
    <rPh sb="0" eb="2">
      <t>ビコウ</t>
    </rPh>
    <phoneticPr fontId="9"/>
  </si>
  <si>
    <t>普通地方長期資金等借入申込み償還期限等</t>
    <rPh sb="0" eb="9">
      <t>フツウチホウチョウキシキントウ</t>
    </rPh>
    <rPh sb="9" eb="11">
      <t>カリイレ</t>
    </rPh>
    <rPh sb="11" eb="13">
      <t>モウシコ</t>
    </rPh>
    <rPh sb="14" eb="16">
      <t>ショウカン</t>
    </rPh>
    <rPh sb="16" eb="18">
      <t>キゲン</t>
    </rPh>
    <rPh sb="18" eb="19">
      <t>トウ</t>
    </rPh>
    <phoneticPr fontId="9"/>
  </si>
  <si>
    <t>（□</t>
    <phoneticPr fontId="9"/>
  </si>
  <si>
    <t>①</t>
    <phoneticPr fontId="9"/>
  </si>
  <si>
    <t>年</t>
    <rPh sb="0" eb="1">
      <t>ネン</t>
    </rPh>
    <phoneticPr fontId="9"/>
  </si>
  <si>
    <t>償還期限：</t>
    <rPh sb="0" eb="2">
      <t>ショウカン</t>
    </rPh>
    <rPh sb="2" eb="4">
      <t>キゲン</t>
    </rPh>
    <phoneticPr fontId="9"/>
  </si>
  <si>
    <t>年</t>
    <phoneticPr fontId="9"/>
  </si>
  <si>
    <t>（■</t>
    <phoneticPr fontId="9"/>
  </si>
  <si>
    <t>②</t>
  </si>
  <si>
    <t>うち据置期間：</t>
    <rPh sb="2" eb="4">
      <t>スエオキ</t>
    </rPh>
    <rPh sb="4" eb="6">
      <t>キカン</t>
    </rPh>
    <phoneticPr fontId="9"/>
  </si>
  <si>
    <t>□</t>
    <phoneticPr fontId="9"/>
  </si>
  <si>
    <t>③</t>
  </si>
  <si>
    <t>■</t>
    <phoneticPr fontId="9"/>
  </si>
  <si>
    <t>④</t>
  </si>
  <si>
    <t>その他参考</t>
    <rPh sb="2" eb="3">
      <t>タ</t>
    </rPh>
    <rPh sb="3" eb="5">
      <t>サンコウ</t>
    </rPh>
    <phoneticPr fontId="9"/>
  </si>
  <si>
    <t>（予定）</t>
    <rPh sb="1" eb="3">
      <t>ヨテイ</t>
    </rPh>
    <phoneticPr fontId="9"/>
  </si>
  <si>
    <t>①借入に係る振込口座変更の要否　　　</t>
    <phoneticPr fontId="6"/>
  </si>
  <si>
    <t>②申込み時点における事業の進捗状況</t>
  </si>
  <si>
    <t xml:space="preserve">完成が見込まれる理由 ： </t>
    <phoneticPr fontId="6"/>
  </si>
  <si>
    <t>1．用紙の大きさは、日本産業規格Ａ列４とする。</t>
    <rPh sb="2" eb="4">
      <t>ヨウシ</t>
    </rPh>
    <rPh sb="5" eb="6">
      <t>オオ</t>
    </rPh>
    <rPh sb="10" eb="12">
      <t>ニホン</t>
    </rPh>
    <rPh sb="12" eb="14">
      <t>サンギョウ</t>
    </rPh>
    <rPh sb="14" eb="16">
      <t>キカク</t>
    </rPh>
    <rPh sb="17" eb="18">
      <t>レツ</t>
    </rPh>
    <phoneticPr fontId="9"/>
  </si>
  <si>
    <t>2．事業費内訳には、起債対象となる費用のみ記入する。</t>
    <rPh sb="2" eb="5">
      <t>ジギョウヒ</t>
    </rPh>
    <rPh sb="5" eb="7">
      <t>ウチワケ</t>
    </rPh>
    <rPh sb="10" eb="12">
      <t>キサイ</t>
    </rPh>
    <rPh sb="12" eb="14">
      <t>タイショウ</t>
    </rPh>
    <rPh sb="17" eb="19">
      <t>ヒヨウ</t>
    </rPh>
    <rPh sb="21" eb="23">
      <t>キニュウ</t>
    </rPh>
    <phoneticPr fontId="9"/>
  </si>
  <si>
    <t>3．収支金額、収支状況の各計は一致する。</t>
    <rPh sb="2" eb="4">
      <t>シュウシ</t>
    </rPh>
    <rPh sb="7" eb="9">
      <t>シュウシ</t>
    </rPh>
    <rPh sb="12" eb="13">
      <t>カク</t>
    </rPh>
    <phoneticPr fontId="9"/>
  </si>
  <si>
    <t>4．収支状況は、借入月を「　月」欄に記入する。</t>
    <rPh sb="2" eb="4">
      <t>シュウシ</t>
    </rPh>
    <rPh sb="4" eb="6">
      <t>ジョウキョウ</t>
    </rPh>
    <rPh sb="8" eb="10">
      <t>カリイレ</t>
    </rPh>
    <rPh sb="10" eb="11">
      <t>ツキ</t>
    </rPh>
    <rPh sb="14" eb="15">
      <t>ツキ</t>
    </rPh>
    <rPh sb="16" eb="17">
      <t>ラン</t>
    </rPh>
    <rPh sb="18" eb="20">
      <t>キニュウ</t>
    </rPh>
    <phoneticPr fontId="9"/>
  </si>
  <si>
    <t>5．起債前貸等の場合で、数ヶ月分の支出のために資金を借り入れる場合は、「　月」欄を「○～○月まで」として記入する。</t>
    <rPh sb="2" eb="4">
      <t>キサイ</t>
    </rPh>
    <rPh sb="4" eb="6">
      <t>マエガ</t>
    </rPh>
    <rPh sb="6" eb="7">
      <t>トウ</t>
    </rPh>
    <rPh sb="8" eb="10">
      <t>バアイ</t>
    </rPh>
    <rPh sb="12" eb="15">
      <t>スウカゲツ</t>
    </rPh>
    <rPh sb="15" eb="16">
      <t>ブン</t>
    </rPh>
    <rPh sb="17" eb="19">
      <t>シシュツ</t>
    </rPh>
    <rPh sb="23" eb="25">
      <t>シキン</t>
    </rPh>
    <rPh sb="26" eb="27">
      <t>カ</t>
    </rPh>
    <rPh sb="28" eb="29">
      <t>イ</t>
    </rPh>
    <rPh sb="31" eb="33">
      <t>バアイ</t>
    </rPh>
    <rPh sb="37" eb="38">
      <t>ツキ</t>
    </rPh>
    <rPh sb="39" eb="40">
      <t>ラン</t>
    </rPh>
    <rPh sb="45" eb="46">
      <t>ツキ</t>
    </rPh>
    <rPh sb="52" eb="54">
      <t>キニュウ</t>
    </rPh>
    <phoneticPr fontId="9"/>
  </si>
  <si>
    <t>集計表</t>
    <rPh sb="0" eb="3">
      <t>シュウケイヒョウ</t>
    </rPh>
    <phoneticPr fontId="6"/>
  </si>
  <si>
    <t>事　業　費　内　訳</t>
    <phoneticPr fontId="6"/>
  </si>
  <si>
    <t>工事費</t>
    <rPh sb="0" eb="2">
      <t>コウジ</t>
    </rPh>
    <rPh sb="2" eb="3">
      <t>ヒ</t>
    </rPh>
    <phoneticPr fontId="6"/>
  </si>
  <si>
    <t>委託費</t>
    <rPh sb="0" eb="2">
      <t>イタク</t>
    </rPh>
    <rPh sb="2" eb="3">
      <t>ヒ</t>
    </rPh>
    <phoneticPr fontId="6"/>
  </si>
  <si>
    <t>用地費</t>
    <rPh sb="0" eb="2">
      <t>ヨウチ</t>
    </rPh>
    <rPh sb="2" eb="3">
      <t>ヒ</t>
    </rPh>
    <phoneticPr fontId="6"/>
  </si>
  <si>
    <t>補償費</t>
    <rPh sb="0" eb="2">
      <t>ホショウ</t>
    </rPh>
    <rPh sb="2" eb="3">
      <t>ヒ</t>
    </rPh>
    <phoneticPr fontId="6"/>
  </si>
  <si>
    <t>負担金等</t>
    <rPh sb="0" eb="3">
      <t>フタンキン</t>
    </rPh>
    <rPh sb="3" eb="4">
      <t>トウ</t>
    </rPh>
    <phoneticPr fontId="6"/>
  </si>
  <si>
    <t>公有財産購入費</t>
    <rPh sb="0" eb="2">
      <t>コウユウ</t>
    </rPh>
    <rPh sb="2" eb="4">
      <t>ザイサン</t>
    </rPh>
    <rPh sb="4" eb="7">
      <t>コウニュウヒ</t>
    </rPh>
    <phoneticPr fontId="6"/>
  </si>
  <si>
    <t>事務費</t>
    <rPh sb="0" eb="3">
      <t>ジムヒ</t>
    </rPh>
    <phoneticPr fontId="6"/>
  </si>
  <si>
    <t>その他</t>
    <rPh sb="2" eb="3">
      <t>タ</t>
    </rPh>
    <phoneticPr fontId="6"/>
  </si>
  <si>
    <t>(特定財源)</t>
    <rPh sb="1" eb="3">
      <t>トクテイ</t>
    </rPh>
    <rPh sb="3" eb="5">
      <t>ザイゲン</t>
    </rPh>
    <phoneticPr fontId="6"/>
  </si>
  <si>
    <t>【長期貸付】</t>
    <rPh sb="1" eb="3">
      <t>チョウキ</t>
    </rPh>
    <rPh sb="3" eb="5">
      <t>カシツケ</t>
    </rPh>
    <phoneticPr fontId="6"/>
  </si>
  <si>
    <t>ツールVer.20200319</t>
    <phoneticPr fontId="6"/>
  </si>
  <si>
    <t>NG</t>
    <phoneticPr fontId="6"/>
  </si>
  <si>
    <t>見込</t>
    <rPh sb="0" eb="2">
      <t>ミコ</t>
    </rPh>
    <phoneticPr fontId="6"/>
  </si>
  <si>
    <t>（リストより選択）</t>
    <rPh sb="6" eb="8">
      <t>センタク</t>
    </rPh>
    <phoneticPr fontId="6"/>
  </si>
  <si>
    <t>補助事業事務費</t>
    <rPh sb="0" eb="4">
      <t>ホジョジギョウ</t>
    </rPh>
    <rPh sb="4" eb="7">
      <t>ジムヒ</t>
    </rPh>
    <phoneticPr fontId="6"/>
  </si>
  <si>
    <t>単独事業事務費</t>
    <rPh sb="0" eb="2">
      <t>タンドク</t>
    </rPh>
    <rPh sb="2" eb="4">
      <t>ジギョウ</t>
    </rPh>
    <rPh sb="4" eb="7">
      <t>ジムヒ</t>
    </rPh>
    <phoneticPr fontId="6"/>
  </si>
  <si>
    <t>完成</t>
    <rPh sb="0" eb="2">
      <t>カンセイ</t>
    </rPh>
    <phoneticPr fontId="6"/>
  </si>
  <si>
    <t>○ 借入に係る振込口座変更の要否　　　</t>
    <phoneticPr fontId="6"/>
  </si>
  <si>
    <t>完成見込み</t>
    <rPh sb="0" eb="4">
      <t>カンセイミコ</t>
    </rPh>
    <phoneticPr fontId="6"/>
  </si>
  <si>
    <t>－</t>
    <phoneticPr fontId="6"/>
  </si>
  <si>
    <t>測量試験費</t>
    <rPh sb="0" eb="2">
      <t>ソクリョウ</t>
    </rPh>
    <rPh sb="2" eb="4">
      <t>シケン</t>
    </rPh>
    <rPh sb="4" eb="5">
      <t>ヒ</t>
    </rPh>
    <phoneticPr fontId="6"/>
  </si>
  <si>
    <t>【長期貸付】</t>
    <rPh sb="1" eb="5">
      <t>チョウキカシツケ</t>
    </rPh>
    <phoneticPr fontId="6"/>
  </si>
  <si>
    <t>（特定財源）</t>
    <rPh sb="1" eb="5">
      <t>トクテイザイゲン</t>
    </rPh>
    <phoneticPr fontId="6"/>
  </si>
  <si>
    <t>臨時財政対策債</t>
    <rPh sb="0" eb="4">
      <t>リンジザイセイ</t>
    </rPh>
    <rPh sb="4" eb="6">
      <t>タイサク</t>
    </rPh>
    <rPh sb="6" eb="7">
      <t>サイ</t>
    </rPh>
    <phoneticPr fontId="6"/>
  </si>
  <si>
    <t>-</t>
    <phoneticPr fontId="6"/>
  </si>
  <si>
    <t>ツールVer.20250117</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</si>
</sst>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0;&quot;△ &quot;#,##0"/>
    <numFmt numFmtId="177" formatCode="0.0%"/>
    <numFmt numFmtId="178" formatCode="0.0"/>
    <numFmt numFmtId="179" formatCode="[$-411]ggge&quot;年&quot;m&quot;月&quot;d&quot;日&quot;;@"/>
    <numFmt numFmtId="180" formatCode="\(#\)"/>
    <numFmt numFmtId="181" formatCode="[$-411]ge\.m\.d&quot; ～&quot;;@"/>
    <numFmt numFmtId="182" formatCode="[$-411]ge\.m\.d;@"/>
  </numFmts>
  <fonts count="30"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scheme val="minor"/>
    </font>
    <font>
      <sz val="11"/>
      <name val="ＭＳ Ｐゴシック"/>
      <family val="2"/>
      <charset val="128"/>
      <scheme val="minor"/>
    </font>
    <font>
      <sz val="6"/>
      <name val="ＭＳ Ｐゴシック"/>
      <family val="3"/>
      <charset val="128"/>
      <scheme val="minor"/>
    </font>
    <font>
      <sz val="11"/>
      <name val="ＭＳ 明朝"/>
      <family val="1"/>
      <charset val="128"/>
    </font>
    <font>
      <sz val="9"/>
      <name val="ＭＳ 明朝"/>
      <family val="1"/>
      <charset val="128"/>
    </font>
    <font>
      <sz val="6"/>
      <name val="ＭＳ Ｐゴシック"/>
      <family val="2"/>
      <charset val="128"/>
      <scheme val="minor"/>
    </font>
    <font>
      <sz val="9"/>
      <color theme="0"/>
      <name val="ＭＳ 明朝"/>
      <family val="1"/>
      <charset val="128"/>
    </font>
    <font>
      <sz val="11"/>
      <color theme="1"/>
      <name val="ＭＳ 明朝"/>
      <family val="1"/>
      <charset val="128"/>
    </font>
    <font>
      <sz val="8"/>
      <name val="ＭＳ 明朝"/>
      <family val="1"/>
      <charset val="128"/>
    </font>
    <font>
      <sz val="10"/>
      <name val="ＭＳ 明朝"/>
      <family val="1"/>
      <charset val="128"/>
    </font>
    <font>
      <sz val="11"/>
      <color rgb="FF33CC33"/>
      <name val="ＭＳ Ｐゴシック"/>
      <family val="2"/>
      <charset val="128"/>
      <scheme val="minor"/>
    </font>
    <font>
      <sz val="9"/>
      <color rgb="FF33CC33"/>
      <name val="ＭＳ 明朝"/>
      <family val="1"/>
      <charset val="128"/>
    </font>
    <font>
      <sz val="9"/>
      <color theme="1"/>
      <name val="ＭＳ Ｐゴシック"/>
      <family val="2"/>
      <charset val="128"/>
      <scheme val="minor"/>
    </font>
    <font>
      <sz val="9"/>
      <color rgb="FF33CC33"/>
      <name val="ＭＳ Ｐゴシック"/>
      <family val="3"/>
      <charset val="128"/>
    </font>
    <font>
      <b/>
      <sz val="12"/>
      <name val="ＭＳ 明朝"/>
      <family val="1"/>
      <charset val="128"/>
    </font>
    <font>
      <b/>
      <sz val="9"/>
      <color indexed="81"/>
      <name val="ＭＳ Ｐゴシック"/>
      <family val="3"/>
      <charset val="128"/>
    </font>
    <font>
      <sz val="9"/>
      <color indexed="81"/>
      <name val="ＭＳ Ｐゴシック"/>
      <family val="3"/>
      <charset val="128"/>
    </font>
    <font>
      <sz val="12"/>
      <color indexed="81"/>
      <name val="ＭＳ Ｐゴシック"/>
      <family val="3"/>
      <charset val="128"/>
    </font>
    <font>
      <sz val="11"/>
      <color indexed="81"/>
      <name val="ＭＳ Ｐゴシック"/>
      <family val="3"/>
      <charset val="128"/>
    </font>
    <font>
      <sz val="11"/>
      <name val="ＭＳ Ｐゴシック"/>
      <family val="3"/>
      <charset val="128"/>
    </font>
    <font>
      <sz val="11"/>
      <name val="ＭＳ ゴシック"/>
      <family val="3"/>
      <charset val="128"/>
    </font>
    <font>
      <sz val="6"/>
      <name val="ＭＳ 明朝"/>
      <family val="1"/>
      <charset val="128"/>
    </font>
    <font>
      <sz val="11"/>
      <color theme="0" tint="-0.249977111117893"/>
      <name val="ＭＳ 明朝"/>
      <family val="1"/>
      <charset val="128"/>
    </font>
    <font>
      <sz val="11"/>
      <color rgb="FFFF0000"/>
      <name val="ＭＳ 明朝"/>
      <family val="1"/>
      <charset val="128"/>
    </font>
    <font>
      <sz val="11"/>
      <color rgb="FFFF0000"/>
      <name val="ＭＳ Ｐゴシック"/>
      <family val="2"/>
      <scheme val="minor"/>
    </font>
    <font>
      <sz val="9"/>
      <color rgb="FFFF0000"/>
      <name val="ＭＳ 明朝"/>
      <family val="1"/>
      <charset val="128"/>
    </font>
  </fonts>
  <fills count="6">
    <fill>
      <patternFill patternType="none"/>
    </fill>
    <fill>
      <patternFill patternType="gray125"/>
    </fill>
    <fill>
      <patternFill patternType="solid">
        <fgColor rgb="FFFFFFCC"/>
        <bgColor indexed="64"/>
      </patternFill>
    </fill>
    <fill>
      <patternFill patternType="solid">
        <fgColor theme="6" tint="0.79998168889431442"/>
        <bgColor indexed="64"/>
      </patternFill>
    </fill>
    <fill>
      <patternFill patternType="solid">
        <fgColor theme="0" tint="-0.34998626667073579"/>
        <bgColor indexed="64"/>
      </patternFill>
    </fill>
    <fill>
      <patternFill patternType="solid">
        <fgColor theme="0" tint="-0.14999847407452621"/>
        <bgColor indexed="64"/>
      </patternFill>
    </fill>
  </fills>
  <borders count="89">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top style="double">
        <color auto="1"/>
      </top>
      <bottom/>
      <diagonal/>
    </border>
    <border>
      <left/>
      <right/>
      <top style="double">
        <color auto="1"/>
      </top>
      <bottom/>
      <diagonal/>
    </border>
    <border>
      <left/>
      <right style="thin">
        <color auto="1"/>
      </right>
      <top style="double">
        <color auto="1"/>
      </top>
      <bottom/>
      <diagonal/>
    </border>
    <border>
      <left/>
      <right style="thin">
        <color auto="1"/>
      </right>
      <top/>
      <bottom style="thin">
        <color auto="1"/>
      </bottom>
      <diagonal/>
    </border>
    <border>
      <left/>
      <right style="hair">
        <color indexed="64"/>
      </right>
      <top/>
      <bottom/>
      <diagonal/>
    </border>
    <border>
      <left style="hair">
        <color indexed="64"/>
      </left>
      <right/>
      <top style="hair">
        <color indexed="64"/>
      </top>
      <bottom/>
      <diagonal/>
    </border>
    <border>
      <left/>
      <right/>
      <top style="hair">
        <color auto="1"/>
      </top>
      <bottom/>
      <diagonal/>
    </border>
    <border>
      <left/>
      <right style="thin">
        <color auto="1"/>
      </right>
      <top style="hair">
        <color auto="1"/>
      </top>
      <bottom/>
      <diagonal/>
    </border>
    <border>
      <left style="thin">
        <color indexed="64"/>
      </left>
      <right style="thin">
        <color indexed="64"/>
      </right>
      <top style="thin">
        <color indexed="64"/>
      </top>
      <bottom style="thin">
        <color indexed="64"/>
      </bottom>
      <diagonal/>
    </border>
    <border>
      <left/>
      <right style="hair">
        <color auto="1"/>
      </right>
      <top style="thin">
        <color auto="1"/>
      </top>
      <bottom style="thin">
        <color auto="1"/>
      </bottom>
      <diagonal/>
    </border>
    <border>
      <left style="hair">
        <color indexed="64"/>
      </left>
      <right style="hair">
        <color indexed="64"/>
      </right>
      <top style="thin">
        <color indexed="64"/>
      </top>
      <bottom style="thin">
        <color indexed="64"/>
      </bottom>
      <diagonal/>
    </border>
    <border>
      <left style="hair">
        <color auto="1"/>
      </left>
      <right/>
      <top style="thin">
        <color auto="1"/>
      </top>
      <bottom style="thin">
        <color auto="1"/>
      </bottom>
      <diagonal/>
    </border>
    <border>
      <left/>
      <right style="hair">
        <color auto="1"/>
      </right>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thin">
        <color auto="1"/>
      </left>
      <right style="hair">
        <color auto="1"/>
      </right>
      <top/>
      <bottom style="double">
        <color auto="1"/>
      </bottom>
      <diagonal/>
    </border>
    <border>
      <left style="hair">
        <color auto="1"/>
      </left>
      <right style="hair">
        <color auto="1"/>
      </right>
      <top/>
      <bottom style="double">
        <color auto="1"/>
      </bottom>
      <diagonal/>
    </border>
    <border>
      <left style="hair">
        <color auto="1"/>
      </left>
      <right style="thin">
        <color auto="1"/>
      </right>
      <top/>
      <bottom style="double">
        <color auto="1"/>
      </bottom>
      <diagonal/>
    </border>
    <border>
      <left style="thin">
        <color auto="1"/>
      </left>
      <right/>
      <top style="double">
        <color auto="1"/>
      </top>
      <bottom style="thin">
        <color auto="1"/>
      </bottom>
      <diagonal/>
    </border>
    <border>
      <left/>
      <right/>
      <top style="double">
        <color auto="1"/>
      </top>
      <bottom style="thin">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hair">
        <color auto="1"/>
      </bottom>
      <diagonal/>
    </border>
    <border>
      <left/>
      <right style="thin">
        <color auto="1"/>
      </right>
      <top style="double">
        <color auto="1"/>
      </top>
      <bottom style="thin">
        <color auto="1"/>
      </bottom>
      <diagonal/>
    </border>
    <border>
      <left style="thin">
        <color auto="1"/>
      </left>
      <right style="thin">
        <color auto="1"/>
      </right>
      <top/>
      <bottom style="thin">
        <color auto="1"/>
      </bottom>
      <diagonal/>
    </border>
    <border>
      <left style="hair">
        <color indexed="64"/>
      </left>
      <right/>
      <top/>
      <bottom/>
      <diagonal/>
    </border>
    <border>
      <left style="thin">
        <color auto="1"/>
      </left>
      <right style="thin">
        <color auto="1"/>
      </right>
      <top/>
      <bottom/>
      <diagonal/>
    </border>
    <border>
      <left/>
      <right style="hair">
        <color auto="1"/>
      </right>
      <top style="thin">
        <color auto="1"/>
      </top>
      <bottom/>
      <diagonal/>
    </border>
    <border>
      <left style="hair">
        <color indexed="64"/>
      </left>
      <right/>
      <top style="thin">
        <color indexed="64"/>
      </top>
      <bottom/>
      <diagonal/>
    </border>
    <border>
      <left style="hair">
        <color auto="1"/>
      </left>
      <right/>
      <top/>
      <bottom style="thin">
        <color auto="1"/>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right/>
      <top style="thin">
        <color auto="1"/>
      </top>
      <bottom style="hair">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hair">
        <color auto="1"/>
      </left>
      <right/>
      <top/>
      <bottom style="double">
        <color auto="1"/>
      </bottom>
      <diagonal/>
    </border>
    <border>
      <left/>
      <right style="hair">
        <color auto="1"/>
      </right>
      <top/>
      <bottom style="double">
        <color auto="1"/>
      </bottom>
      <diagonal/>
    </border>
    <border>
      <left style="thin">
        <color auto="1"/>
      </left>
      <right/>
      <top style="hair">
        <color auto="1"/>
      </top>
      <bottom style="double">
        <color auto="1"/>
      </bottom>
      <diagonal/>
    </border>
    <border>
      <left/>
      <right/>
      <top style="hair">
        <color auto="1"/>
      </top>
      <bottom style="double">
        <color auto="1"/>
      </bottom>
      <diagonal/>
    </border>
    <border>
      <left/>
      <right style="thin">
        <color auto="1"/>
      </right>
      <top style="hair">
        <color auto="1"/>
      </top>
      <bottom style="double">
        <color auto="1"/>
      </bottom>
      <diagonal/>
    </border>
    <border>
      <left style="thin">
        <color auto="1"/>
      </left>
      <right/>
      <top style="hair">
        <color auto="1"/>
      </top>
      <bottom/>
      <diagonal/>
    </border>
    <border>
      <left style="thin">
        <color auto="1"/>
      </left>
      <right/>
      <top style="double">
        <color auto="1"/>
      </top>
      <bottom style="hair">
        <color auto="1"/>
      </bottom>
      <diagonal/>
    </border>
    <border>
      <left/>
      <right/>
      <top style="double">
        <color auto="1"/>
      </top>
      <bottom style="hair">
        <color auto="1"/>
      </bottom>
      <diagonal/>
    </border>
    <border>
      <left/>
      <right style="thin">
        <color auto="1"/>
      </right>
      <top style="double">
        <color auto="1"/>
      </top>
      <bottom style="hair">
        <color auto="1"/>
      </bottom>
      <diagonal/>
    </border>
    <border>
      <left/>
      <right style="double">
        <color auto="1"/>
      </right>
      <top style="double">
        <color auto="1"/>
      </top>
      <bottom style="hair">
        <color auto="1"/>
      </bottom>
      <diagonal/>
    </border>
    <border>
      <left style="double">
        <color auto="1"/>
      </left>
      <right/>
      <top style="double">
        <color auto="1"/>
      </top>
      <bottom/>
      <diagonal/>
    </border>
    <border>
      <left/>
      <right style="thin">
        <color indexed="64"/>
      </right>
      <top style="hair">
        <color indexed="64"/>
      </top>
      <bottom style="hair">
        <color indexed="64"/>
      </bottom>
      <diagonal/>
    </border>
    <border>
      <left style="thin">
        <color auto="1"/>
      </left>
      <right/>
      <top/>
      <bottom style="hair">
        <color auto="1"/>
      </bottom>
      <diagonal/>
    </border>
    <border>
      <left/>
      <right/>
      <top/>
      <bottom style="hair">
        <color indexed="64"/>
      </bottom>
      <diagonal/>
    </border>
    <border>
      <left/>
      <right style="thin">
        <color auto="1"/>
      </right>
      <top/>
      <bottom style="hair">
        <color auto="1"/>
      </bottom>
      <diagonal/>
    </border>
    <border>
      <left style="double">
        <color auto="1"/>
      </left>
      <right/>
      <top style="hair">
        <color auto="1"/>
      </top>
      <bottom/>
      <diagonal/>
    </border>
    <border>
      <left style="thin">
        <color auto="1"/>
      </left>
      <right style="thin">
        <color auto="1"/>
      </right>
      <top style="hair">
        <color auto="1"/>
      </top>
      <bottom style="hair">
        <color auto="1"/>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double">
        <color auto="1"/>
      </left>
      <right/>
      <top/>
      <bottom/>
      <diagonal/>
    </border>
    <border>
      <left style="double">
        <color auto="1"/>
      </left>
      <right/>
      <top/>
      <bottom style="double">
        <color auto="1"/>
      </bottom>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style="thin">
        <color auto="1"/>
      </right>
      <top style="thin">
        <color auto="1"/>
      </top>
      <bottom style="double">
        <color auto="1"/>
      </bottom>
      <diagonal/>
    </border>
    <border diagonalUp="1">
      <left style="thin">
        <color auto="1"/>
      </left>
      <right/>
      <top/>
      <bottom style="double">
        <color auto="1"/>
      </bottom>
      <diagonal style="thin">
        <color auto="1"/>
      </diagonal>
    </border>
    <border diagonalUp="1">
      <left/>
      <right/>
      <top/>
      <bottom style="double">
        <color auto="1"/>
      </bottom>
      <diagonal style="thin">
        <color auto="1"/>
      </diagonal>
    </border>
    <border diagonalUp="1">
      <left/>
      <right style="thin">
        <color auto="1"/>
      </right>
      <top/>
      <bottom style="double">
        <color auto="1"/>
      </bottom>
      <diagonal style="thin">
        <color auto="1"/>
      </diagonal>
    </border>
    <border diagonalUp="1">
      <left style="thin">
        <color auto="1"/>
      </left>
      <right/>
      <top/>
      <bottom style="thin">
        <color auto="1"/>
      </bottom>
      <diagonal style="thin">
        <color auto="1"/>
      </diagonal>
    </border>
    <border diagonalUp="1">
      <left/>
      <right/>
      <top/>
      <bottom style="thin">
        <color auto="1"/>
      </bottom>
      <diagonal style="thin">
        <color auto="1"/>
      </diagonal>
    </border>
    <border diagonalUp="1">
      <left/>
      <right style="thin">
        <color auto="1"/>
      </right>
      <top/>
      <bottom style="thin">
        <color auto="1"/>
      </bottom>
      <diagonal style="thin">
        <color auto="1"/>
      </diagonal>
    </border>
    <border diagonalUp="1">
      <left style="thin">
        <color auto="1"/>
      </left>
      <right/>
      <top/>
      <bottom/>
      <diagonal style="thin">
        <color auto="1"/>
      </diagonal>
    </border>
    <border diagonalUp="1">
      <left/>
      <right/>
      <top/>
      <bottom/>
      <diagonal style="thin">
        <color auto="1"/>
      </diagonal>
    </border>
    <border diagonalUp="1">
      <left/>
      <right style="thin">
        <color auto="1"/>
      </right>
      <top/>
      <bottom/>
      <diagonal style="thin">
        <color auto="1"/>
      </diagonal>
    </border>
    <border diagonalUp="1">
      <left style="hair">
        <color indexed="64"/>
      </left>
      <right/>
      <top/>
      <bottom/>
      <diagonal style="thin">
        <color auto="1"/>
      </diagonal>
    </border>
    <border diagonalUp="1">
      <left style="hair">
        <color auto="1"/>
      </left>
      <right/>
      <top style="thin">
        <color auto="1"/>
      </top>
      <bottom style="thin">
        <color auto="1"/>
      </bottom>
      <diagonal style="thin">
        <color auto="1"/>
      </diagonal>
    </border>
    <border diagonalUp="1">
      <left/>
      <right style="thin">
        <color auto="1"/>
      </right>
      <top style="double">
        <color auto="1"/>
      </top>
      <bottom/>
      <diagonal style="hair">
        <color auto="1"/>
      </diagonal>
    </border>
    <border diagonalUp="1">
      <left/>
      <right/>
      <top style="double">
        <color auto="1"/>
      </top>
      <bottom/>
      <diagonal style="hair">
        <color auto="1"/>
      </diagonal>
    </border>
    <border diagonalUp="1">
      <left/>
      <right style="hair">
        <color auto="1"/>
      </right>
      <top style="thin">
        <color auto="1"/>
      </top>
      <bottom style="thin">
        <color auto="1"/>
      </bottom>
      <diagonal style="thin">
        <color auto="1"/>
      </diagonal>
    </border>
    <border diagonalUp="1" diagonalDown="1">
      <left style="thin">
        <color auto="1"/>
      </left>
      <right/>
      <top/>
      <bottom/>
      <diagonal style="thick">
        <color auto="1"/>
      </diagonal>
    </border>
  </borders>
  <cellStyleXfs count="15">
    <xf numFmtId="0" fontId="0" fillId="0" borderId="0"/>
    <xf numFmtId="0" fontId="3" fillId="0" borderId="0">
      <alignment vertical="center"/>
    </xf>
    <xf numFmtId="0" fontId="7" fillId="0" borderId="0"/>
    <xf numFmtId="38" fontId="3" fillId="0" borderId="0" applyFont="0" applyFill="0" applyBorder="0" applyAlignment="0" applyProtection="0">
      <alignment vertical="center"/>
    </xf>
    <xf numFmtId="0" fontId="4" fillId="0" borderId="0"/>
    <xf numFmtId="9" fontId="3" fillId="0" borderId="0" applyFont="0" applyFill="0" applyBorder="0" applyAlignment="0" applyProtection="0">
      <alignment vertical="center"/>
    </xf>
    <xf numFmtId="0" fontId="3" fillId="0" borderId="0">
      <alignment vertical="center"/>
    </xf>
    <xf numFmtId="6" fontId="4" fillId="0" borderId="0" applyFont="0" applyFill="0" applyBorder="0" applyAlignment="0" applyProtection="0">
      <alignment vertical="center"/>
    </xf>
    <xf numFmtId="0" fontId="2" fillId="0" borderId="0">
      <alignment vertical="center"/>
    </xf>
    <xf numFmtId="0" fontId="23" fillId="0" borderId="0"/>
    <xf numFmtId="0" fontId="24" fillId="0" borderId="0"/>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cellStyleXfs>
  <cellXfs count="672">
    <xf numFmtId="0" fontId="0" fillId="0" borderId="0" xfId="0"/>
    <xf numFmtId="0" fontId="5" fillId="0" borderId="0" xfId="1" applyFont="1" applyAlignment="1" applyProtection="1">
      <alignment vertical="center" shrinkToFit="1"/>
      <protection locked="0"/>
    </xf>
    <xf numFmtId="0" fontId="7" fillId="0" borderId="0" xfId="1" applyFont="1" applyProtection="1">
      <alignment vertical="center"/>
      <protection locked="0"/>
    </xf>
    <xf numFmtId="0" fontId="5" fillId="0" borderId="0" xfId="1" applyFont="1">
      <alignment vertical="center"/>
    </xf>
    <xf numFmtId="0" fontId="5" fillId="0" borderId="0" xfId="1" applyFont="1" applyProtection="1">
      <alignment vertical="center"/>
      <protection locked="0"/>
    </xf>
    <xf numFmtId="0" fontId="8" fillId="0" borderId="2" xfId="1" applyFont="1" applyBorder="1" applyAlignment="1" applyProtection="1">
      <alignment horizontal="center" vertical="center"/>
      <protection locked="0"/>
    </xf>
    <xf numFmtId="0" fontId="8" fillId="0" borderId="5" xfId="1" applyFont="1" applyBorder="1" applyAlignment="1" applyProtection="1">
      <alignment horizontal="center" vertical="center"/>
      <protection locked="0"/>
    </xf>
    <xf numFmtId="0" fontId="11" fillId="2" borderId="0" xfId="4" applyFont="1" applyFill="1" applyAlignment="1">
      <alignment vertical="center"/>
    </xf>
    <xf numFmtId="0" fontId="12" fillId="0" borderId="14" xfId="1" applyFont="1" applyBorder="1" applyAlignment="1" applyProtection="1">
      <alignment horizontal="center" vertical="center"/>
      <protection locked="0"/>
    </xf>
    <xf numFmtId="0" fontId="12" fillId="0" borderId="2" xfId="1" applyFont="1" applyBorder="1" applyAlignment="1" applyProtection="1">
      <alignment horizontal="center" vertical="center"/>
      <protection locked="0"/>
    </xf>
    <xf numFmtId="0" fontId="11" fillId="0" borderId="0" xfId="0" applyFont="1" applyAlignment="1">
      <alignment vertical="center"/>
    </xf>
    <xf numFmtId="0" fontId="7" fillId="2" borderId="0" xfId="1" applyFont="1" applyFill="1">
      <alignment vertical="center"/>
    </xf>
    <xf numFmtId="0" fontId="8" fillId="0" borderId="1" xfId="1" applyFont="1" applyBorder="1" applyAlignment="1" applyProtection="1">
      <alignment horizontal="center" vertical="center"/>
      <protection locked="0"/>
    </xf>
    <xf numFmtId="0" fontId="5" fillId="0" borderId="0" xfId="1" applyFont="1" applyAlignment="1">
      <alignment vertical="center" shrinkToFit="1"/>
    </xf>
    <xf numFmtId="0" fontId="8" fillId="0" borderId="13" xfId="1" applyFont="1" applyBorder="1" applyAlignment="1" applyProtection="1">
      <alignment horizontal="center" vertical="center"/>
      <protection locked="0"/>
    </xf>
    <xf numFmtId="0" fontId="7" fillId="0" borderId="0" xfId="1" applyFont="1">
      <alignment vertical="center"/>
    </xf>
    <xf numFmtId="0" fontId="8" fillId="0" borderId="11" xfId="1" applyFont="1" applyBorder="1" applyAlignment="1" applyProtection="1">
      <alignment horizontal="right" vertical="center"/>
      <protection locked="0"/>
    </xf>
    <xf numFmtId="0" fontId="8" fillId="0" borderId="11" xfId="1" applyFont="1" applyBorder="1" applyProtection="1">
      <alignment vertical="center"/>
      <protection locked="0"/>
    </xf>
    <xf numFmtId="0" fontId="8" fillId="0" borderId="18" xfId="1" applyFont="1" applyBorder="1" applyAlignment="1" applyProtection="1">
      <alignment horizontal="right" vertical="center"/>
      <protection locked="0"/>
    </xf>
    <xf numFmtId="0" fontId="7" fillId="2" borderId="0" xfId="1" applyFont="1" applyFill="1" applyProtection="1">
      <alignment vertical="center"/>
      <protection locked="0"/>
    </xf>
    <xf numFmtId="0" fontId="8" fillId="0" borderId="0" xfId="1" applyFont="1" applyAlignment="1" applyProtection="1">
      <alignment vertical="center" wrapText="1"/>
      <protection locked="0"/>
    </xf>
    <xf numFmtId="0" fontId="8" fillId="0" borderId="0" xfId="1" applyFont="1" applyProtection="1">
      <alignment vertical="center"/>
      <protection locked="0"/>
    </xf>
    <xf numFmtId="0" fontId="8" fillId="0" borderId="7" xfId="1" applyFont="1" applyBorder="1" applyProtection="1">
      <alignment vertical="center"/>
      <protection locked="0"/>
    </xf>
    <xf numFmtId="0" fontId="8" fillId="0" borderId="8" xfId="1" applyFont="1" applyBorder="1" applyAlignment="1" applyProtection="1">
      <alignment horizontal="center" vertical="center"/>
      <protection locked="0"/>
    </xf>
    <xf numFmtId="0" fontId="8" fillId="0" borderId="0" xfId="1" applyFont="1" applyAlignment="1" applyProtection="1">
      <alignment horizontal="right" vertical="center"/>
      <protection locked="0"/>
    </xf>
    <xf numFmtId="0" fontId="7" fillId="0" borderId="7" xfId="1" applyFont="1" applyBorder="1" applyProtection="1">
      <alignment vertical="center"/>
      <protection locked="0"/>
    </xf>
    <xf numFmtId="178" fontId="8" fillId="0" borderId="0" xfId="1" applyNumberFormat="1" applyFont="1" applyAlignment="1" applyProtection="1">
      <alignment horizontal="right" vertical="center"/>
      <protection locked="0"/>
    </xf>
    <xf numFmtId="0" fontId="8" fillId="0" borderId="54" xfId="1" applyFont="1" applyBorder="1" applyAlignment="1" applyProtection="1">
      <alignment horizontal="center" vertical="center"/>
      <protection locked="0"/>
    </xf>
    <xf numFmtId="0" fontId="7" fillId="0" borderId="21" xfId="1" applyFont="1" applyBorder="1" applyProtection="1">
      <alignment vertical="center"/>
      <protection locked="0"/>
    </xf>
    <xf numFmtId="0" fontId="8" fillId="0" borderId="21" xfId="1" applyFont="1" applyBorder="1" applyAlignment="1" applyProtection="1">
      <alignment horizontal="center" vertical="center"/>
      <protection locked="0"/>
    </xf>
    <xf numFmtId="0" fontId="8" fillId="0" borderId="21" xfId="1" applyFont="1" applyBorder="1" applyProtection="1">
      <alignment vertical="center"/>
      <protection locked="0"/>
    </xf>
    <xf numFmtId="0" fontId="8" fillId="0" borderId="22" xfId="1" applyFont="1" applyBorder="1" applyProtection="1">
      <alignment vertical="center"/>
      <protection locked="0"/>
    </xf>
    <xf numFmtId="178" fontId="8" fillId="0" borderId="0" xfId="1" applyNumberFormat="1" applyFont="1" applyProtection="1">
      <alignment vertical="center"/>
      <protection locked="0"/>
    </xf>
    <xf numFmtId="0" fontId="8" fillId="0" borderId="0" xfId="1" applyFont="1" applyAlignment="1" applyProtection="1">
      <alignment horizontal="center" vertical="center"/>
      <protection locked="0"/>
    </xf>
    <xf numFmtId="0" fontId="8" fillId="0" borderId="0" xfId="1" applyFont="1" applyAlignment="1" applyProtection="1">
      <alignment horizontal="left" vertical="center"/>
      <protection locked="0"/>
    </xf>
    <xf numFmtId="0" fontId="8" fillId="0" borderId="14" xfId="1" applyFont="1" applyBorder="1" applyAlignment="1" applyProtection="1">
      <alignment horizontal="left" vertical="center"/>
      <protection locked="0"/>
    </xf>
    <xf numFmtId="0" fontId="8" fillId="0" borderId="12" xfId="1" applyFont="1" applyBorder="1" applyAlignment="1" applyProtection="1">
      <alignment horizontal="center" vertical="center"/>
      <protection locked="0"/>
    </xf>
    <xf numFmtId="0" fontId="12" fillId="0" borderId="13" xfId="1" applyFont="1" applyBorder="1" applyProtection="1">
      <alignment vertical="center"/>
      <protection locked="0"/>
    </xf>
    <xf numFmtId="0" fontId="8" fillId="0" borderId="13" xfId="1" applyFont="1" applyBorder="1" applyAlignment="1" applyProtection="1">
      <alignment horizontal="right" vertical="center"/>
      <protection locked="0"/>
    </xf>
    <xf numFmtId="0" fontId="8" fillId="0" borderId="13" xfId="1" applyFont="1" applyBorder="1" applyProtection="1">
      <alignment vertical="center"/>
      <protection locked="0"/>
    </xf>
    <xf numFmtId="0" fontId="8" fillId="0" borderId="13" xfId="1" applyFont="1" applyBorder="1" applyAlignment="1" applyProtection="1">
      <alignment horizontal="left" vertical="center"/>
      <protection locked="0"/>
    </xf>
    <xf numFmtId="0" fontId="8" fillId="0" borderId="14" xfId="1" applyFont="1" applyBorder="1" applyProtection="1">
      <alignment vertical="center"/>
      <protection locked="0"/>
    </xf>
    <xf numFmtId="0" fontId="8" fillId="0" borderId="36" xfId="1" applyFont="1" applyBorder="1" applyAlignment="1" applyProtection="1">
      <alignment horizontal="center" vertical="center"/>
      <protection locked="0"/>
    </xf>
    <xf numFmtId="0" fontId="8" fillId="0" borderId="60" xfId="1" applyFont="1" applyBorder="1" applyAlignment="1" applyProtection="1">
      <alignment horizontal="center" vertical="center"/>
      <protection locked="0"/>
    </xf>
    <xf numFmtId="38" fontId="8" fillId="0" borderId="7" xfId="3" applyFont="1" applyFill="1" applyBorder="1" applyAlignment="1" applyProtection="1">
      <alignment horizontal="left" vertical="center"/>
      <protection locked="0"/>
    </xf>
    <xf numFmtId="0" fontId="8" fillId="0" borderId="7" xfId="1" applyFont="1" applyBorder="1" applyAlignment="1" applyProtection="1">
      <alignment horizontal="center" vertical="center"/>
      <protection locked="0"/>
    </xf>
    <xf numFmtId="38" fontId="8" fillId="0" borderId="62" xfId="3" applyFont="1" applyFill="1" applyBorder="1" applyAlignment="1" applyProtection="1">
      <alignment vertical="center"/>
      <protection locked="0"/>
    </xf>
    <xf numFmtId="38" fontId="8" fillId="0" borderId="63" xfId="3" applyFont="1" applyFill="1" applyBorder="1" applyAlignment="1" applyProtection="1">
      <alignment vertical="center"/>
      <protection locked="0"/>
    </xf>
    <xf numFmtId="0" fontId="8" fillId="0" borderId="64" xfId="1" applyFont="1" applyBorder="1" applyAlignment="1" applyProtection="1">
      <alignment horizontal="right" vertical="center"/>
      <protection locked="0"/>
    </xf>
    <xf numFmtId="0" fontId="8" fillId="0" borderId="65" xfId="1" applyFont="1" applyBorder="1" applyAlignment="1" applyProtection="1">
      <alignment horizontal="center" vertical="center"/>
      <protection locked="0"/>
    </xf>
    <xf numFmtId="38" fontId="8" fillId="0" borderId="60" xfId="3" applyFont="1" applyFill="1" applyBorder="1" applyAlignment="1" applyProtection="1">
      <alignment horizontal="left" vertical="center"/>
      <protection locked="0"/>
    </xf>
    <xf numFmtId="38" fontId="8" fillId="0" borderId="67" xfId="3" applyFont="1" applyFill="1" applyBorder="1" applyAlignment="1" applyProtection="1">
      <alignment vertical="center"/>
      <protection locked="0"/>
    </xf>
    <xf numFmtId="38" fontId="8" fillId="0" borderId="60" xfId="3" applyFont="1" applyFill="1" applyBorder="1" applyAlignment="1" applyProtection="1">
      <alignment vertical="center"/>
      <protection locked="0"/>
    </xf>
    <xf numFmtId="0" fontId="8" fillId="0" borderId="68" xfId="1" applyFont="1" applyBorder="1" applyProtection="1">
      <alignment vertical="center"/>
      <protection locked="0"/>
    </xf>
    <xf numFmtId="0" fontId="8" fillId="0" borderId="68" xfId="1" applyFont="1" applyBorder="1" applyAlignment="1" applyProtection="1">
      <alignment horizontal="right" vertical="center"/>
      <protection locked="0"/>
    </xf>
    <xf numFmtId="0" fontId="8" fillId="0" borderId="14" xfId="1" applyFont="1" applyBorder="1" applyAlignment="1" applyProtection="1">
      <alignment horizontal="center" vertical="center"/>
      <protection locked="0"/>
    </xf>
    <xf numFmtId="38" fontId="8" fillId="0" borderId="14" xfId="3" applyFont="1" applyFill="1" applyBorder="1" applyAlignment="1" applyProtection="1">
      <alignment horizontal="left" vertical="center"/>
      <protection locked="0"/>
    </xf>
    <xf numFmtId="0" fontId="8" fillId="0" borderId="53" xfId="1" applyFont="1" applyBorder="1" applyAlignment="1" applyProtection="1">
      <alignment horizontal="center" vertical="center"/>
      <protection locked="0"/>
    </xf>
    <xf numFmtId="38" fontId="8" fillId="0" borderId="52" xfId="3" applyFont="1" applyFill="1" applyBorder="1" applyAlignment="1" applyProtection="1">
      <alignment vertical="center"/>
      <protection locked="0"/>
    </xf>
    <xf numFmtId="38" fontId="8" fillId="0" borderId="53" xfId="3" applyFont="1" applyFill="1" applyBorder="1" applyAlignment="1" applyProtection="1">
      <alignment vertical="center"/>
      <protection locked="0"/>
    </xf>
    <xf numFmtId="0" fontId="8" fillId="0" borderId="69" xfId="1" applyFont="1" applyBorder="1" applyProtection="1">
      <alignment vertical="center"/>
      <protection locked="0"/>
    </xf>
    <xf numFmtId="0" fontId="8" fillId="0" borderId="8" xfId="1" applyFont="1" applyBorder="1" applyProtection="1">
      <alignment vertical="center"/>
      <protection locked="0"/>
    </xf>
    <xf numFmtId="0" fontId="8" fillId="0" borderId="0" xfId="6" applyFont="1" applyAlignment="1" applyProtection="1">
      <alignment horizontal="left" vertical="center"/>
      <protection locked="0"/>
    </xf>
    <xf numFmtId="0" fontId="14" fillId="0" borderId="0" xfId="6" applyFont="1" applyProtection="1">
      <alignment vertical="center"/>
      <protection locked="0"/>
    </xf>
    <xf numFmtId="0" fontId="15" fillId="0" borderId="0" xfId="6" applyFont="1" applyProtection="1">
      <alignment vertical="center"/>
      <protection locked="0"/>
    </xf>
    <xf numFmtId="0" fontId="8" fillId="0" borderId="0" xfId="6" applyFont="1" applyProtection="1">
      <alignment vertical="center"/>
      <protection locked="0"/>
    </xf>
    <xf numFmtId="0" fontId="16" fillId="0" borderId="0" xfId="6" applyFont="1" applyProtection="1">
      <alignment vertical="center"/>
      <protection locked="0"/>
    </xf>
    <xf numFmtId="0" fontId="8" fillId="0" borderId="10" xfId="1" applyFont="1" applyBorder="1" applyProtection="1">
      <alignment vertical="center"/>
      <protection locked="0"/>
    </xf>
    <xf numFmtId="0" fontId="17" fillId="0" borderId="11" xfId="6" applyFont="1" applyBorder="1" applyProtection="1">
      <alignment vertical="center"/>
      <protection locked="0"/>
    </xf>
    <xf numFmtId="0" fontId="8" fillId="0" borderId="11" xfId="6" applyFont="1" applyBorder="1" applyProtection="1">
      <alignment vertical="center"/>
      <protection locked="0"/>
    </xf>
    <xf numFmtId="0" fontId="11" fillId="0" borderId="0" xfId="4" applyFont="1" applyAlignment="1">
      <alignment vertical="center"/>
    </xf>
    <xf numFmtId="0" fontId="25" fillId="0" borderId="0" xfId="1" applyFont="1" applyProtection="1">
      <alignment vertical="center"/>
      <protection locked="0"/>
    </xf>
    <xf numFmtId="0" fontId="8" fillId="0" borderId="0" xfId="1" applyFont="1">
      <alignment vertical="center"/>
    </xf>
    <xf numFmtId="0" fontId="7" fillId="0" borderId="0" xfId="2" applyAlignment="1">
      <alignment horizontal="center" vertical="center"/>
    </xf>
    <xf numFmtId="0" fontId="26" fillId="3" borderId="0" xfId="4" applyFont="1" applyFill="1" applyAlignment="1">
      <alignment horizontal="center" vertical="center"/>
    </xf>
    <xf numFmtId="0" fontId="8" fillId="0" borderId="0" xfId="11" applyFont="1">
      <alignment vertical="center"/>
    </xf>
    <xf numFmtId="0" fontId="7" fillId="0" borderId="0" xfId="11" applyFont="1">
      <alignment vertical="center"/>
    </xf>
    <xf numFmtId="0" fontId="7" fillId="0" borderId="0" xfId="11" applyFont="1" applyProtection="1">
      <alignment vertical="center"/>
      <protection locked="0"/>
    </xf>
    <xf numFmtId="0" fontId="5" fillId="0" borderId="0" xfId="11" applyFont="1">
      <alignment vertical="center"/>
    </xf>
    <xf numFmtId="0" fontId="7" fillId="0" borderId="11" xfId="11" applyFont="1" applyBorder="1" applyAlignment="1" applyProtection="1">
      <alignment horizontal="center" vertical="center"/>
      <protection locked="0"/>
    </xf>
    <xf numFmtId="0" fontId="26" fillId="0" borderId="0" xfId="4" applyFont="1" applyAlignment="1">
      <alignment horizontal="center" vertical="center"/>
    </xf>
    <xf numFmtId="0" fontId="26" fillId="3" borderId="0" xfId="11" applyFont="1" applyFill="1" applyAlignment="1">
      <alignment horizontal="center" vertical="center"/>
    </xf>
    <xf numFmtId="0" fontId="5" fillId="0" borderId="0" xfId="11" applyFont="1" applyAlignment="1" applyProtection="1">
      <alignment vertical="center" shrinkToFit="1"/>
      <protection locked="0"/>
    </xf>
    <xf numFmtId="0" fontId="5" fillId="0" borderId="0" xfId="11" applyFont="1" applyAlignment="1">
      <alignment vertical="center" shrinkToFit="1"/>
    </xf>
    <xf numFmtId="0" fontId="8" fillId="0" borderId="11" xfId="11" applyFont="1" applyBorder="1" applyAlignment="1" applyProtection="1">
      <alignment horizontal="right" vertical="center"/>
      <protection locked="0"/>
    </xf>
    <xf numFmtId="0" fontId="8" fillId="0" borderId="11" xfId="11" applyFont="1" applyBorder="1" applyProtection="1">
      <alignment vertical="center"/>
      <protection locked="0"/>
    </xf>
    <xf numFmtId="0" fontId="8" fillId="0" borderId="18" xfId="11" applyFont="1" applyBorder="1" applyAlignment="1" applyProtection="1">
      <alignment horizontal="right" vertical="center"/>
      <protection locked="0"/>
    </xf>
    <xf numFmtId="0" fontId="26" fillId="3" borderId="0" xfId="11" applyFont="1" applyFill="1" applyAlignment="1" applyProtection="1">
      <alignment horizontal="center" vertical="center"/>
      <protection locked="0"/>
    </xf>
    <xf numFmtId="0" fontId="8" fillId="0" borderId="0" xfId="11" applyFont="1" applyAlignment="1" applyProtection="1">
      <alignment vertical="center" wrapText="1"/>
      <protection locked="0"/>
    </xf>
    <xf numFmtId="0" fontId="8" fillId="0" borderId="0" xfId="11" applyFont="1" applyProtection="1">
      <alignment vertical="center"/>
      <protection locked="0"/>
    </xf>
    <xf numFmtId="0" fontId="8" fillId="0" borderId="7" xfId="11" applyFont="1" applyBorder="1" applyProtection="1">
      <alignment vertical="center"/>
      <protection locked="0"/>
    </xf>
    <xf numFmtId="0" fontId="8" fillId="0" borderId="8" xfId="11" applyFont="1" applyBorder="1" applyAlignment="1" applyProtection="1">
      <alignment horizontal="center" vertical="center"/>
      <protection locked="0"/>
    </xf>
    <xf numFmtId="0" fontId="8" fillId="0" borderId="0" xfId="11" applyFont="1" applyAlignment="1" applyProtection="1">
      <alignment horizontal="right" vertical="center"/>
      <protection locked="0"/>
    </xf>
    <xf numFmtId="0" fontId="8" fillId="0" borderId="21" xfId="11" applyFont="1" applyBorder="1" applyProtection="1">
      <alignment vertical="center"/>
      <protection locked="0"/>
    </xf>
    <xf numFmtId="0" fontId="7" fillId="0" borderId="7" xfId="11" applyFont="1" applyBorder="1" applyProtection="1">
      <alignment vertical="center"/>
      <protection locked="0"/>
    </xf>
    <xf numFmtId="178" fontId="8" fillId="0" borderId="0" xfId="11" applyNumberFormat="1" applyFont="1" applyAlignment="1" applyProtection="1">
      <alignment horizontal="right" vertical="center"/>
      <protection locked="0"/>
    </xf>
    <xf numFmtId="0" fontId="8" fillId="0" borderId="54" xfId="11" applyFont="1" applyBorder="1" applyAlignment="1" applyProtection="1">
      <alignment horizontal="center" vertical="center"/>
      <protection locked="0"/>
    </xf>
    <xf numFmtId="0" fontId="7" fillId="0" borderId="21" xfId="11" applyFont="1" applyBorder="1" applyProtection="1">
      <alignment vertical="center"/>
      <protection locked="0"/>
    </xf>
    <xf numFmtId="0" fontId="8" fillId="0" borderId="21" xfId="11" applyFont="1" applyBorder="1" applyAlignment="1" applyProtection="1">
      <alignment horizontal="center" vertical="center"/>
      <protection locked="0"/>
    </xf>
    <xf numFmtId="0" fontId="8" fillId="0" borderId="0" xfId="11" applyFont="1" applyAlignment="1" applyProtection="1">
      <alignment horizontal="left" vertical="center"/>
      <protection locked="0"/>
    </xf>
    <xf numFmtId="0" fontId="8" fillId="0" borderId="22" xfId="11" applyFont="1" applyBorder="1" applyProtection="1">
      <alignment vertical="center"/>
      <protection locked="0"/>
    </xf>
    <xf numFmtId="178" fontId="8" fillId="0" borderId="0" xfId="11" applyNumberFormat="1" applyFont="1" applyProtection="1">
      <alignment vertical="center"/>
      <protection locked="0"/>
    </xf>
    <xf numFmtId="0" fontId="8" fillId="0" borderId="0" xfId="11" applyFont="1" applyAlignment="1" applyProtection="1">
      <alignment horizontal="center" vertical="center"/>
      <protection locked="0"/>
    </xf>
    <xf numFmtId="0" fontId="8" fillId="0" borderId="14" xfId="11" applyFont="1" applyBorder="1" applyAlignment="1" applyProtection="1">
      <alignment horizontal="left" vertical="center"/>
      <protection locked="0"/>
    </xf>
    <xf numFmtId="0" fontId="8" fillId="0" borderId="12" xfId="11" applyFont="1" applyBorder="1" applyAlignment="1" applyProtection="1">
      <alignment horizontal="center" vertical="center"/>
      <protection locked="0"/>
    </xf>
    <xf numFmtId="0" fontId="12" fillId="0" borderId="13" xfId="11" applyFont="1" applyBorder="1" applyProtection="1">
      <alignment vertical="center"/>
      <protection locked="0"/>
    </xf>
    <xf numFmtId="0" fontId="8" fillId="0" borderId="13" xfId="11" applyFont="1" applyBorder="1" applyAlignment="1" applyProtection="1">
      <alignment horizontal="right" vertical="center"/>
      <protection locked="0"/>
    </xf>
    <xf numFmtId="0" fontId="8" fillId="0" borderId="13" xfId="11" applyFont="1" applyBorder="1" applyAlignment="1" applyProtection="1">
      <alignment horizontal="center" vertical="center"/>
      <protection locked="0"/>
    </xf>
    <xf numFmtId="0" fontId="8" fillId="0" borderId="13" xfId="11" applyFont="1" applyBorder="1" applyProtection="1">
      <alignment vertical="center"/>
      <protection locked="0"/>
    </xf>
    <xf numFmtId="0" fontId="8" fillId="0" borderId="13" xfId="11" applyFont="1" applyBorder="1" applyAlignment="1" applyProtection="1">
      <alignment horizontal="left" vertical="center"/>
      <protection locked="0"/>
    </xf>
    <xf numFmtId="0" fontId="8" fillId="0" borderId="14" xfId="11" applyFont="1" applyBorder="1" applyProtection="1">
      <alignment vertical="center"/>
      <protection locked="0"/>
    </xf>
    <xf numFmtId="0" fontId="8" fillId="0" borderId="36" xfId="11" applyFont="1" applyBorder="1" applyAlignment="1" applyProtection="1">
      <alignment horizontal="center" vertical="center"/>
      <protection locked="0"/>
    </xf>
    <xf numFmtId="0" fontId="8" fillId="0" borderId="60" xfId="11" applyFont="1" applyBorder="1" applyAlignment="1" applyProtection="1">
      <alignment horizontal="center" vertical="center"/>
      <protection locked="0"/>
    </xf>
    <xf numFmtId="38" fontId="8" fillId="0" borderId="7" xfId="12" applyFont="1" applyFill="1" applyBorder="1" applyAlignment="1" applyProtection="1">
      <alignment horizontal="left" vertical="center"/>
      <protection locked="0"/>
    </xf>
    <xf numFmtId="0" fontId="8" fillId="0" borderId="7" xfId="11" applyFont="1" applyBorder="1" applyAlignment="1" applyProtection="1">
      <alignment horizontal="center" vertical="center"/>
      <protection locked="0"/>
    </xf>
    <xf numFmtId="38" fontId="8" fillId="0" borderId="62" xfId="12" applyFont="1" applyFill="1" applyBorder="1" applyAlignment="1" applyProtection="1">
      <alignment vertical="center"/>
      <protection locked="0"/>
    </xf>
    <xf numFmtId="38" fontId="8" fillId="0" borderId="63" xfId="12" applyFont="1" applyFill="1" applyBorder="1" applyAlignment="1" applyProtection="1">
      <alignment vertical="center"/>
      <protection locked="0"/>
    </xf>
    <xf numFmtId="0" fontId="8" fillId="0" borderId="64" xfId="11" applyFont="1" applyBorder="1" applyAlignment="1" applyProtection="1">
      <alignment horizontal="right" vertical="center"/>
      <protection locked="0"/>
    </xf>
    <xf numFmtId="0" fontId="8" fillId="0" borderId="65" xfId="11" applyFont="1" applyBorder="1" applyAlignment="1" applyProtection="1">
      <alignment horizontal="center" vertical="center"/>
      <protection locked="0"/>
    </xf>
    <xf numFmtId="38" fontId="8" fillId="0" borderId="60" xfId="12" applyFont="1" applyFill="1" applyBorder="1" applyAlignment="1" applyProtection="1">
      <alignment horizontal="left" vertical="center"/>
      <protection locked="0"/>
    </xf>
    <xf numFmtId="38" fontId="8" fillId="0" borderId="67" xfId="12" applyFont="1" applyFill="1" applyBorder="1" applyAlignment="1" applyProtection="1">
      <alignment vertical="center"/>
      <protection locked="0"/>
    </xf>
    <xf numFmtId="38" fontId="8" fillId="0" borderId="60" xfId="12" applyFont="1" applyFill="1" applyBorder="1" applyAlignment="1" applyProtection="1">
      <alignment vertical="center"/>
      <protection locked="0"/>
    </xf>
    <xf numFmtId="0" fontId="8" fillId="0" borderId="68" xfId="11" applyFont="1" applyBorder="1" applyProtection="1">
      <alignment vertical="center"/>
      <protection locked="0"/>
    </xf>
    <xf numFmtId="0" fontId="8" fillId="0" borderId="68" xfId="11" applyFont="1" applyBorder="1" applyAlignment="1" applyProtection="1">
      <alignment horizontal="right" vertical="center"/>
      <protection locked="0"/>
    </xf>
    <xf numFmtId="0" fontId="8" fillId="0" borderId="14" xfId="11" applyFont="1" applyBorder="1" applyAlignment="1" applyProtection="1">
      <alignment horizontal="center" vertical="center"/>
      <protection locked="0"/>
    </xf>
    <xf numFmtId="38" fontId="8" fillId="0" borderId="14" xfId="12" applyFont="1" applyFill="1" applyBorder="1" applyAlignment="1" applyProtection="1">
      <alignment horizontal="left" vertical="center"/>
      <protection locked="0"/>
    </xf>
    <xf numFmtId="0" fontId="8" fillId="0" borderId="53" xfId="11" applyFont="1" applyBorder="1" applyAlignment="1" applyProtection="1">
      <alignment horizontal="center" vertical="center"/>
      <protection locked="0"/>
    </xf>
    <xf numFmtId="38" fontId="8" fillId="0" borderId="52" xfId="12" applyFont="1" applyFill="1" applyBorder="1" applyAlignment="1" applyProtection="1">
      <alignment vertical="center"/>
      <protection locked="0"/>
    </xf>
    <xf numFmtId="38" fontId="8" fillId="0" borderId="53" xfId="12" applyFont="1" applyFill="1" applyBorder="1" applyAlignment="1" applyProtection="1">
      <alignment vertical="center"/>
      <protection locked="0"/>
    </xf>
    <xf numFmtId="0" fontId="8" fillId="0" borderId="69" xfId="11" applyFont="1" applyBorder="1" applyProtection="1">
      <alignment vertical="center"/>
      <protection locked="0"/>
    </xf>
    <xf numFmtId="0" fontId="8" fillId="0" borderId="8" xfId="11" applyFont="1" applyBorder="1" applyProtection="1">
      <alignment vertical="center"/>
      <protection locked="0"/>
    </xf>
    <xf numFmtId="0" fontId="8" fillId="0" borderId="0" xfId="14" applyFont="1" applyProtection="1">
      <alignment vertical="center"/>
      <protection locked="0"/>
    </xf>
    <xf numFmtId="0" fontId="29" fillId="0" borderId="0" xfId="14" applyFont="1" applyAlignment="1" applyProtection="1">
      <alignment horizontal="left" vertical="center"/>
      <protection locked="0"/>
    </xf>
    <xf numFmtId="0" fontId="16" fillId="0" borderId="0" xfId="14" applyFont="1" applyProtection="1">
      <alignment vertical="center"/>
      <protection locked="0"/>
    </xf>
    <xf numFmtId="0" fontId="8" fillId="0" borderId="0" xfId="14" applyFont="1" applyAlignment="1" applyProtection="1">
      <alignment horizontal="right" vertical="center"/>
      <protection locked="0"/>
    </xf>
    <xf numFmtId="0" fontId="8" fillId="0" borderId="0" xfId="14" applyFont="1" applyAlignment="1">
      <alignment horizontal="left" vertical="center" wrapText="1"/>
    </xf>
    <xf numFmtId="0" fontId="8" fillId="0" borderId="7" xfId="14" applyFont="1" applyBorder="1" applyAlignment="1">
      <alignment horizontal="left" vertical="center" wrapText="1"/>
    </xf>
    <xf numFmtId="0" fontId="8" fillId="0" borderId="10" xfId="11" applyFont="1" applyBorder="1" applyProtection="1">
      <alignment vertical="center"/>
      <protection locked="0"/>
    </xf>
    <xf numFmtId="0" fontId="17" fillId="0" borderId="11" xfId="14" applyFont="1" applyBorder="1" applyProtection="1">
      <alignment vertical="center"/>
      <protection locked="0"/>
    </xf>
    <xf numFmtId="0" fontId="8" fillId="0" borderId="11" xfId="14" applyFont="1" applyBorder="1" applyProtection="1">
      <alignment vertical="center"/>
      <protection locked="0"/>
    </xf>
    <xf numFmtId="0" fontId="8" fillId="0" borderId="11" xfId="14" applyFont="1" applyBorder="1" applyAlignment="1">
      <alignment horizontal="left" vertical="center" wrapText="1"/>
    </xf>
    <xf numFmtId="0" fontId="8" fillId="0" borderId="18" xfId="14" applyFont="1" applyBorder="1" applyAlignment="1">
      <alignment horizontal="left" vertical="center" wrapText="1"/>
    </xf>
    <xf numFmtId="0" fontId="25" fillId="0" borderId="0" xfId="11" applyFont="1" applyProtection="1">
      <alignment vertical="center"/>
      <protection locked="0"/>
    </xf>
    <xf numFmtId="0" fontId="5" fillId="0" borderId="0" xfId="11" applyFont="1" applyProtection="1">
      <alignment vertical="center"/>
      <protection locked="0"/>
    </xf>
    <xf numFmtId="0" fontId="9" fillId="0" borderId="0" xfId="11" applyFont="1" applyAlignment="1">
      <alignment horizontal="center" vertical="center"/>
    </xf>
    <xf numFmtId="0" fontId="6" fillId="0" borderId="0" xfId="11" applyFont="1" applyAlignment="1">
      <alignment horizontal="center" vertical="center"/>
    </xf>
    <xf numFmtId="0" fontId="5" fillId="4" borderId="0" xfId="11" applyFont="1" applyFill="1" applyAlignment="1">
      <alignment vertical="center" shrinkToFit="1"/>
    </xf>
    <xf numFmtId="0" fontId="26" fillId="3" borderId="88" xfId="11" applyFont="1" applyFill="1" applyBorder="1" applyAlignment="1">
      <alignment horizontal="center" vertical="center"/>
    </xf>
    <xf numFmtId="0" fontId="8" fillId="5" borderId="1" xfId="11" applyFont="1" applyFill="1" applyBorder="1" applyAlignment="1" applyProtection="1">
      <alignment horizontal="center" vertical="center"/>
      <protection locked="0"/>
    </xf>
    <xf numFmtId="0" fontId="8" fillId="5" borderId="2" xfId="11" applyFont="1" applyFill="1" applyBorder="1" applyAlignment="1" applyProtection="1">
      <alignment horizontal="center" vertical="center"/>
      <protection locked="0"/>
    </xf>
    <xf numFmtId="0" fontId="8" fillId="5" borderId="5" xfId="11" applyFont="1" applyFill="1" applyBorder="1" applyAlignment="1" applyProtection="1">
      <alignment horizontal="center" vertical="center"/>
      <protection locked="0"/>
    </xf>
    <xf numFmtId="181" fontId="8" fillId="5" borderId="1" xfId="11" applyNumberFormat="1" applyFont="1" applyFill="1" applyBorder="1" applyAlignment="1" applyProtection="1">
      <alignment vertical="center" shrinkToFit="1"/>
      <protection locked="0"/>
    </xf>
    <xf numFmtId="0" fontId="8" fillId="5" borderId="5" xfId="11" applyFont="1" applyFill="1" applyBorder="1" applyAlignment="1" applyProtection="1">
      <alignment vertical="center" shrinkToFit="1"/>
      <protection locked="0"/>
    </xf>
    <xf numFmtId="0" fontId="12" fillId="5" borderId="14" xfId="11" applyFont="1" applyFill="1" applyBorder="1" applyAlignment="1" applyProtection="1">
      <alignment horizontal="center" vertical="center"/>
      <protection locked="0"/>
    </xf>
    <xf numFmtId="0" fontId="12" fillId="5" borderId="2" xfId="11" applyFont="1" applyFill="1" applyBorder="1" applyAlignment="1" applyProtection="1">
      <alignment horizontal="center" vertical="center"/>
      <protection locked="0"/>
    </xf>
    <xf numFmtId="0" fontId="26" fillId="3" borderId="8" xfId="11" applyFont="1" applyFill="1" applyBorder="1" applyAlignment="1">
      <alignment horizontal="center" vertical="center"/>
    </xf>
    <xf numFmtId="0" fontId="8" fillId="0" borderId="1" xfId="1" applyFont="1" applyBorder="1" applyAlignment="1" applyProtection="1">
      <alignment horizontal="distributed" vertical="center"/>
      <protection locked="0"/>
    </xf>
    <xf numFmtId="0" fontId="8" fillId="0" borderId="2" xfId="1" applyFont="1" applyBorder="1" applyAlignment="1" applyProtection="1">
      <alignment horizontal="distributed" vertical="center"/>
      <protection locked="0"/>
    </xf>
    <xf numFmtId="0" fontId="8" fillId="0" borderId="3" xfId="1" applyFont="1" applyBorder="1" applyProtection="1">
      <alignment vertical="center"/>
      <protection locked="0"/>
    </xf>
    <xf numFmtId="0" fontId="8" fillId="0" borderId="6" xfId="1" applyFont="1" applyBorder="1" applyAlignment="1" applyProtection="1">
      <alignment horizontal="center" vertical="center"/>
      <protection locked="0"/>
    </xf>
    <xf numFmtId="0" fontId="8" fillId="0" borderId="0" xfId="1" applyFont="1" applyAlignment="1" applyProtection="1">
      <alignment horizontal="center" vertical="center"/>
      <protection locked="0"/>
    </xf>
    <xf numFmtId="0" fontId="8" fillId="0" borderId="7" xfId="1" applyFont="1" applyBorder="1" applyAlignment="1" applyProtection="1">
      <alignment horizontal="center" vertical="center"/>
      <protection locked="0"/>
    </xf>
    <xf numFmtId="0" fontId="8" fillId="0" borderId="8" xfId="1" applyFont="1" applyBorder="1" applyAlignment="1" applyProtection="1">
      <alignment horizontal="center" vertical="center"/>
      <protection locked="0"/>
    </xf>
    <xf numFmtId="0" fontId="8" fillId="0" borderId="4" xfId="1" applyFont="1" applyBorder="1" applyAlignment="1" applyProtection="1">
      <alignment horizontal="distributed" vertical="center"/>
      <protection locked="0"/>
    </xf>
    <xf numFmtId="0" fontId="8" fillId="0" borderId="6" xfId="1" applyFont="1" applyBorder="1" applyAlignment="1" applyProtection="1">
      <alignment horizontal="distributed" vertical="center"/>
      <protection locked="0"/>
    </xf>
    <xf numFmtId="0" fontId="8" fillId="0" borderId="8" xfId="1" applyFont="1" applyBorder="1" applyAlignment="1" applyProtection="1">
      <alignment horizontal="distributed" vertical="center"/>
      <protection locked="0"/>
    </xf>
    <xf numFmtId="0" fontId="8" fillId="0" borderId="0" xfId="1" applyFont="1" applyAlignment="1" applyProtection="1">
      <alignment horizontal="distributed" vertical="center"/>
      <protection locked="0"/>
    </xf>
    <xf numFmtId="0" fontId="8" fillId="0" borderId="10" xfId="1" applyFont="1" applyBorder="1" applyAlignment="1" applyProtection="1">
      <alignment horizontal="distributed" vertical="center"/>
      <protection locked="0"/>
    </xf>
    <xf numFmtId="0" fontId="8" fillId="0" borderId="11" xfId="1" applyFont="1" applyBorder="1" applyAlignment="1" applyProtection="1">
      <alignment horizontal="distributed" vertical="center"/>
      <protection locked="0"/>
    </xf>
    <xf numFmtId="0" fontId="8" fillId="0" borderId="4" xfId="1" applyFont="1" applyBorder="1" applyAlignment="1" applyProtection="1">
      <alignment vertical="center" wrapText="1"/>
      <protection locked="0"/>
    </xf>
    <xf numFmtId="0" fontId="8" fillId="0" borderId="6" xfId="1" applyFont="1" applyBorder="1" applyAlignment="1" applyProtection="1">
      <alignment vertical="center" wrapText="1"/>
      <protection locked="0"/>
    </xf>
    <xf numFmtId="0" fontId="8" fillId="0" borderId="9" xfId="1" applyFont="1" applyBorder="1" applyAlignment="1" applyProtection="1">
      <alignment vertical="center" wrapText="1"/>
      <protection locked="0"/>
    </xf>
    <xf numFmtId="0" fontId="8" fillId="0" borderId="8" xfId="1" applyFont="1" applyBorder="1" applyAlignment="1" applyProtection="1">
      <alignment vertical="center" wrapText="1"/>
      <protection locked="0"/>
    </xf>
    <xf numFmtId="0" fontId="8" fillId="0" borderId="0" xfId="1" applyFont="1" applyAlignment="1" applyProtection="1">
      <alignment vertical="center" wrapText="1"/>
      <protection locked="0"/>
    </xf>
    <xf numFmtId="0" fontId="8" fillId="0" borderId="7" xfId="1" applyFont="1" applyBorder="1" applyAlignment="1" applyProtection="1">
      <alignment vertical="center" wrapText="1"/>
      <protection locked="0"/>
    </xf>
    <xf numFmtId="0" fontId="8" fillId="0" borderId="12" xfId="1" applyFont="1" applyBorder="1" applyAlignment="1" applyProtection="1">
      <alignment vertical="center" wrapText="1"/>
      <protection locked="0"/>
    </xf>
    <xf numFmtId="0" fontId="8" fillId="0" borderId="13" xfId="1" applyFont="1" applyBorder="1" applyAlignment="1" applyProtection="1">
      <alignment vertical="center" wrapText="1"/>
      <protection locked="0"/>
    </xf>
    <xf numFmtId="0" fontId="8" fillId="0" borderId="14" xfId="1" applyFont="1" applyBorder="1" applyAlignment="1" applyProtection="1">
      <alignment vertical="center" wrapText="1"/>
      <protection locked="0"/>
    </xf>
    <xf numFmtId="0" fontId="8" fillId="0" borderId="6" xfId="1" applyFont="1" applyBorder="1" applyAlignment="1" applyProtection="1">
      <alignment horizontal="center" vertical="center" wrapText="1"/>
      <protection locked="0"/>
    </xf>
    <xf numFmtId="0" fontId="8" fillId="0" borderId="9" xfId="1" applyFont="1" applyBorder="1" applyAlignment="1" applyProtection="1">
      <alignment horizontal="center" vertical="center" wrapText="1"/>
      <protection locked="0"/>
    </xf>
    <xf numFmtId="0" fontId="8" fillId="0" borderId="0" xfId="1" applyFont="1" applyAlignment="1" applyProtection="1">
      <alignment horizontal="center" vertical="center" wrapText="1"/>
      <protection locked="0"/>
    </xf>
    <xf numFmtId="0" fontId="8" fillId="0" borderId="7" xfId="1" applyFont="1" applyBorder="1" applyAlignment="1" applyProtection="1">
      <alignment horizontal="center" vertical="center" wrapText="1"/>
      <protection locked="0"/>
    </xf>
    <xf numFmtId="0" fontId="8" fillId="0" borderId="13" xfId="1" applyFont="1" applyBorder="1" applyAlignment="1" applyProtection="1">
      <alignment horizontal="center" vertical="center" wrapText="1"/>
      <protection locked="0"/>
    </xf>
    <xf numFmtId="0" fontId="8" fillId="0" borderId="14" xfId="1" applyFont="1" applyBorder="1" applyAlignment="1" applyProtection="1">
      <alignment horizontal="center" vertical="center" wrapText="1"/>
      <protection locked="0"/>
    </xf>
    <xf numFmtId="0" fontId="8" fillId="0" borderId="4" xfId="1" applyFont="1" applyBorder="1" applyAlignment="1" applyProtection="1">
      <alignment horizontal="center" vertical="center" wrapText="1"/>
      <protection locked="0"/>
    </xf>
    <xf numFmtId="0" fontId="8" fillId="0" borderId="8" xfId="1" applyFont="1" applyBorder="1" applyAlignment="1" applyProtection="1">
      <alignment horizontal="center" vertical="center" wrapText="1"/>
      <protection locked="0"/>
    </xf>
    <xf numFmtId="0" fontId="8" fillId="0" borderId="12" xfId="1" applyFont="1" applyBorder="1" applyAlignment="1" applyProtection="1">
      <alignment horizontal="center" vertical="center" wrapText="1"/>
      <protection locked="0"/>
    </xf>
    <xf numFmtId="0" fontId="7" fillId="0" borderId="0" xfId="1" applyFont="1" applyAlignment="1" applyProtection="1">
      <alignment horizontal="center" vertical="center"/>
      <protection locked="0"/>
    </xf>
    <xf numFmtId="0" fontId="7" fillId="0" borderId="0" xfId="2" applyAlignment="1">
      <alignment horizontal="center" vertical="center"/>
    </xf>
    <xf numFmtId="0" fontId="7" fillId="2" borderId="0" xfId="1" applyFont="1" applyFill="1" applyAlignment="1">
      <alignment horizontal="center" vertical="center"/>
    </xf>
    <xf numFmtId="0" fontId="8" fillId="0" borderId="4" xfId="1" applyFont="1" applyBorder="1" applyProtection="1">
      <alignment vertical="center"/>
      <protection locked="0"/>
    </xf>
    <xf numFmtId="0" fontId="8" fillId="0" borderId="2" xfId="1" applyFont="1" applyBorder="1" applyProtection="1">
      <alignment vertical="center"/>
      <protection locked="0"/>
    </xf>
    <xf numFmtId="0" fontId="8" fillId="0" borderId="2" xfId="1" applyFont="1" applyBorder="1" applyAlignment="1" applyProtection="1">
      <alignment horizontal="center" vertical="center"/>
      <protection locked="0"/>
    </xf>
    <xf numFmtId="0" fontId="7" fillId="0" borderId="11" xfId="1" applyFont="1" applyBorder="1" applyAlignment="1" applyProtection="1">
      <alignment horizontal="center" vertical="center"/>
      <protection locked="0"/>
    </xf>
    <xf numFmtId="0" fontId="8" fillId="0" borderId="1" xfId="1" applyFont="1" applyBorder="1" applyAlignment="1" applyProtection="1">
      <alignment horizontal="left" vertical="center"/>
      <protection locked="0"/>
    </xf>
    <xf numFmtId="0" fontId="8" fillId="0" borderId="2" xfId="1" applyFont="1" applyBorder="1" applyAlignment="1" applyProtection="1">
      <alignment horizontal="left" vertical="center"/>
      <protection locked="0"/>
    </xf>
    <xf numFmtId="0" fontId="8" fillId="0" borderId="23" xfId="1" applyFont="1" applyBorder="1" applyAlignment="1" applyProtection="1">
      <alignment horizontal="center" vertical="center"/>
      <protection locked="0"/>
    </xf>
    <xf numFmtId="0" fontId="8" fillId="0" borderId="1" xfId="1" applyFont="1" applyBorder="1" applyAlignment="1" applyProtection="1">
      <alignment horizontal="center" vertical="center"/>
      <protection locked="0"/>
    </xf>
    <xf numFmtId="14" fontId="8" fillId="0" borderId="1" xfId="1" applyNumberFormat="1" applyFont="1" applyBorder="1" applyProtection="1">
      <alignment vertical="center"/>
      <protection locked="0"/>
    </xf>
    <xf numFmtId="14" fontId="8" fillId="0" borderId="2" xfId="1" applyNumberFormat="1" applyFont="1" applyBorder="1" applyProtection="1">
      <alignment vertical="center"/>
      <protection locked="0"/>
    </xf>
    <xf numFmtId="0" fontId="8" fillId="0" borderId="5" xfId="1" applyFont="1" applyBorder="1" applyProtection="1">
      <alignment vertical="center"/>
      <protection locked="0"/>
    </xf>
    <xf numFmtId="176" fontId="8" fillId="0" borderId="24" xfId="3" applyNumberFormat="1" applyFont="1" applyFill="1" applyBorder="1" applyProtection="1">
      <alignment vertical="center"/>
      <protection locked="0"/>
    </xf>
    <xf numFmtId="176" fontId="8" fillId="0" borderId="25" xfId="3" applyNumberFormat="1" applyFont="1" applyFill="1" applyBorder="1" applyProtection="1">
      <alignment vertical="center"/>
      <protection locked="0"/>
    </xf>
    <xf numFmtId="0" fontId="8" fillId="0" borderId="15" xfId="1" applyFont="1" applyBorder="1" applyAlignment="1" applyProtection="1">
      <alignment horizontal="center" vertical="center"/>
      <protection locked="0"/>
    </xf>
    <xf numFmtId="0" fontId="8" fillId="0" borderId="16" xfId="1" applyFont="1" applyBorder="1" applyAlignment="1" applyProtection="1">
      <alignment horizontal="center" vertical="center"/>
      <protection locked="0"/>
    </xf>
    <xf numFmtId="0" fontId="8" fillId="0" borderId="17" xfId="1" applyFont="1" applyBorder="1" applyAlignment="1" applyProtection="1">
      <alignment horizontal="center" vertical="center"/>
      <protection locked="0"/>
    </xf>
    <xf numFmtId="0" fontId="8" fillId="0" borderId="0" xfId="1" applyFont="1" applyProtection="1">
      <alignment vertical="center"/>
      <protection locked="0"/>
    </xf>
    <xf numFmtId="0" fontId="8" fillId="0" borderId="11" xfId="1" applyFont="1" applyBorder="1" applyProtection="1">
      <alignment vertical="center"/>
      <protection locked="0"/>
    </xf>
    <xf numFmtId="0" fontId="8" fillId="0" borderId="18" xfId="1" applyFont="1" applyBorder="1" applyProtection="1">
      <alignment vertical="center"/>
      <protection locked="0"/>
    </xf>
    <xf numFmtId="0" fontId="8" fillId="0" borderId="33" xfId="1" applyFont="1" applyBorder="1" applyAlignment="1">
      <alignment horizontal="center" vertical="center"/>
    </xf>
    <xf numFmtId="0" fontId="8" fillId="0" borderId="34" xfId="1" applyFont="1" applyBorder="1" applyAlignment="1">
      <alignment horizontal="center" vertical="center"/>
    </xf>
    <xf numFmtId="0" fontId="8" fillId="0" borderId="37" xfId="1" applyFont="1" applyBorder="1" applyAlignment="1">
      <alignment horizontal="center" vertical="center"/>
    </xf>
    <xf numFmtId="0" fontId="8" fillId="0" borderId="10" xfId="1" applyFont="1" applyBorder="1" applyAlignment="1" applyProtection="1">
      <alignment horizontal="center" vertical="center"/>
      <protection locked="0"/>
    </xf>
    <xf numFmtId="0" fontId="8" fillId="0" borderId="11" xfId="1" applyFont="1" applyBorder="1" applyAlignment="1" applyProtection="1">
      <alignment horizontal="center" vertical="center"/>
      <protection locked="0"/>
    </xf>
    <xf numFmtId="38" fontId="10" fillId="0" borderId="8" xfId="3" applyFont="1" applyFill="1" applyBorder="1" applyAlignment="1" applyProtection="1">
      <alignment vertical="center"/>
      <protection locked="0"/>
    </xf>
    <xf numFmtId="38" fontId="10" fillId="0" borderId="0" xfId="3" applyFont="1" applyFill="1" applyBorder="1" applyAlignment="1" applyProtection="1">
      <alignment vertical="center"/>
      <protection locked="0"/>
    </xf>
    <xf numFmtId="38" fontId="10" fillId="0" borderId="19" xfId="3" applyFont="1" applyFill="1" applyBorder="1" applyAlignment="1" applyProtection="1">
      <alignment vertical="center"/>
      <protection locked="0"/>
    </xf>
    <xf numFmtId="0" fontId="8" fillId="0" borderId="20" xfId="1" applyFont="1" applyBorder="1" applyAlignment="1" applyProtection="1">
      <alignment horizontal="center" vertical="center"/>
      <protection locked="0"/>
    </xf>
    <xf numFmtId="0" fontId="8" fillId="0" borderId="21" xfId="1" applyFont="1" applyBorder="1" applyAlignment="1" applyProtection="1">
      <alignment horizontal="center" vertical="center"/>
      <protection locked="0"/>
    </xf>
    <xf numFmtId="0" fontId="8" fillId="0" borderId="22" xfId="1" applyFont="1" applyBorder="1" applyAlignment="1" applyProtection="1">
      <alignment horizontal="center" vertical="center"/>
      <protection locked="0"/>
    </xf>
    <xf numFmtId="0" fontId="8" fillId="0" borderId="4" xfId="1" applyFont="1" applyBorder="1" applyAlignment="1" applyProtection="1">
      <alignment horizontal="center" vertical="center"/>
      <protection locked="0"/>
    </xf>
    <xf numFmtId="0" fontId="8" fillId="0" borderId="9" xfId="1" applyFont="1" applyBorder="1" applyAlignment="1" applyProtection="1">
      <alignment horizontal="center" vertical="center"/>
      <protection locked="0"/>
    </xf>
    <xf numFmtId="176" fontId="8" fillId="0" borderId="26" xfId="3" applyNumberFormat="1" applyFont="1" applyFill="1" applyBorder="1" applyProtection="1">
      <alignment vertical="center"/>
      <protection locked="0"/>
    </xf>
    <xf numFmtId="176" fontId="8" fillId="0" borderId="2" xfId="3" applyNumberFormat="1" applyFont="1" applyFill="1" applyBorder="1" applyProtection="1">
      <alignment vertical="center"/>
      <protection locked="0"/>
    </xf>
    <xf numFmtId="176" fontId="8" fillId="0" borderId="5" xfId="3" applyNumberFormat="1" applyFont="1" applyFill="1" applyBorder="1" applyProtection="1">
      <alignment vertical="center"/>
      <protection locked="0"/>
    </xf>
    <xf numFmtId="176" fontId="8" fillId="0" borderId="2" xfId="3" applyNumberFormat="1" applyFont="1" applyFill="1" applyBorder="1" applyAlignment="1" applyProtection="1">
      <alignment horizontal="right" vertical="center"/>
      <protection locked="0"/>
    </xf>
    <xf numFmtId="176" fontId="8" fillId="0" borderId="5" xfId="3" applyNumberFormat="1" applyFont="1" applyFill="1" applyBorder="1" applyAlignment="1" applyProtection="1">
      <alignment horizontal="right" vertical="center"/>
      <protection locked="0"/>
    </xf>
    <xf numFmtId="176" fontId="8" fillId="2" borderId="70" xfId="3" applyNumberFormat="1" applyFont="1" applyFill="1" applyBorder="1" applyAlignment="1" applyProtection="1">
      <alignment horizontal="right" vertical="center"/>
    </xf>
    <xf numFmtId="176" fontId="8" fillId="2" borderId="71" xfId="3" applyNumberFormat="1" applyFont="1" applyFill="1" applyBorder="1" applyAlignment="1" applyProtection="1">
      <alignment horizontal="right" vertical="center"/>
    </xf>
    <xf numFmtId="176" fontId="8" fillId="2" borderId="72" xfId="3" applyNumberFormat="1" applyFont="1" applyFill="1" applyBorder="1" applyAlignment="1" applyProtection="1">
      <alignment horizontal="right" vertical="center"/>
    </xf>
    <xf numFmtId="176" fontId="8" fillId="2" borderId="71" xfId="3" applyNumberFormat="1" applyFont="1" applyFill="1" applyBorder="1" applyProtection="1">
      <alignment vertical="center"/>
    </xf>
    <xf numFmtId="176" fontId="8" fillId="2" borderId="72" xfId="3" applyNumberFormat="1" applyFont="1" applyFill="1" applyBorder="1" applyProtection="1">
      <alignment vertical="center"/>
    </xf>
    <xf numFmtId="0" fontId="8" fillId="0" borderId="1" xfId="1" applyFont="1" applyBorder="1" applyAlignment="1">
      <alignment horizontal="center" vertical="center"/>
    </xf>
    <xf numFmtId="0" fontId="8" fillId="0" borderId="2" xfId="1" applyFont="1" applyBorder="1" applyAlignment="1">
      <alignment horizontal="center" vertical="center"/>
    </xf>
    <xf numFmtId="0" fontId="8" fillId="0" borderId="5" xfId="1" applyFont="1" applyBorder="1" applyAlignment="1">
      <alignment horizontal="center" vertical="center"/>
    </xf>
    <xf numFmtId="0" fontId="8" fillId="0" borderId="1" xfId="1" applyFont="1" applyBorder="1" applyAlignment="1">
      <alignment horizontal="right" vertical="center"/>
    </xf>
    <xf numFmtId="0" fontId="8" fillId="0" borderId="2" xfId="1" applyFont="1" applyBorder="1" applyAlignment="1">
      <alignment horizontal="right" vertical="center"/>
    </xf>
    <xf numFmtId="0" fontId="8" fillId="0" borderId="2" xfId="1" applyFont="1" applyBorder="1" applyAlignment="1">
      <alignment horizontal="left" vertical="center"/>
    </xf>
    <xf numFmtId="0" fontId="8" fillId="0" borderId="5" xfId="1" applyFont="1" applyBorder="1" applyAlignment="1">
      <alignment horizontal="left" vertical="center"/>
    </xf>
    <xf numFmtId="0" fontId="8" fillId="0" borderId="1" xfId="1" applyFont="1" applyBorder="1" applyProtection="1">
      <alignment vertical="center"/>
      <protection locked="0"/>
    </xf>
    <xf numFmtId="176" fontId="8" fillId="0" borderId="11" xfId="3" applyNumberFormat="1" applyFont="1" applyFill="1" applyBorder="1" applyProtection="1">
      <alignment vertical="center"/>
      <protection locked="0"/>
    </xf>
    <xf numFmtId="176" fontId="8" fillId="0" borderId="27" xfId="3" applyNumberFormat="1" applyFont="1" applyFill="1" applyBorder="1" applyProtection="1">
      <alignment vertical="center"/>
      <protection locked="0"/>
    </xf>
    <xf numFmtId="176" fontId="8" fillId="0" borderId="1" xfId="3" applyNumberFormat="1" applyFont="1" applyFill="1" applyBorder="1" applyAlignment="1" applyProtection="1">
      <alignment horizontal="right" vertical="center"/>
      <protection locked="0"/>
    </xf>
    <xf numFmtId="176" fontId="8" fillId="0" borderId="6" xfId="3" applyNumberFormat="1" applyFont="1" applyFill="1" applyBorder="1" applyAlignment="1" applyProtection="1">
      <alignment horizontal="right" vertical="center"/>
      <protection locked="0"/>
    </xf>
    <xf numFmtId="176" fontId="8" fillId="0" borderId="9" xfId="3" applyNumberFormat="1" applyFont="1" applyFill="1" applyBorder="1" applyAlignment="1" applyProtection="1">
      <alignment horizontal="right" vertical="center"/>
      <protection locked="0"/>
    </xf>
    <xf numFmtId="176" fontId="8" fillId="0" borderId="11" xfId="3" applyNumberFormat="1" applyFont="1" applyFill="1" applyBorder="1" applyAlignment="1" applyProtection="1">
      <alignment horizontal="right" vertical="center"/>
      <protection locked="0"/>
    </xf>
    <xf numFmtId="176" fontId="8" fillId="0" borderId="18" xfId="3" applyNumberFormat="1" applyFont="1" applyFill="1" applyBorder="1" applyAlignment="1" applyProtection="1">
      <alignment horizontal="right" vertical="center"/>
      <protection locked="0"/>
    </xf>
    <xf numFmtId="0" fontId="13" fillId="0" borderId="1" xfId="1" applyFont="1" applyBorder="1" applyAlignment="1">
      <alignment horizontal="right" vertical="center"/>
    </xf>
    <xf numFmtId="0" fontId="13" fillId="0" borderId="2" xfId="1" applyFont="1" applyBorder="1" applyAlignment="1">
      <alignment horizontal="right" vertical="center"/>
    </xf>
    <xf numFmtId="0" fontId="8" fillId="0" borderId="2" xfId="1" applyFont="1" applyBorder="1">
      <alignment vertical="center"/>
    </xf>
    <xf numFmtId="0" fontId="8" fillId="0" borderId="5" xfId="1" applyFont="1" applyBorder="1">
      <alignment vertical="center"/>
    </xf>
    <xf numFmtId="0" fontId="8" fillId="0" borderId="38" xfId="1" applyFont="1" applyBorder="1" applyAlignment="1" applyProtection="1">
      <alignment horizontal="center" vertical="center"/>
      <protection locked="0"/>
    </xf>
    <xf numFmtId="0" fontId="8" fillId="0" borderId="39" xfId="1" applyFont="1" applyBorder="1" applyAlignment="1" applyProtection="1">
      <alignment horizontal="center" vertical="center"/>
      <protection locked="0"/>
    </xf>
    <xf numFmtId="0" fontId="8" fillId="0" borderId="19" xfId="1" applyFont="1" applyBorder="1" applyAlignment="1" applyProtection="1">
      <alignment horizontal="center" vertical="center"/>
      <protection locked="0"/>
    </xf>
    <xf numFmtId="38" fontId="8" fillId="2" borderId="74" xfId="3" applyFont="1" applyFill="1" applyBorder="1" applyProtection="1">
      <alignment vertical="center"/>
    </xf>
    <xf numFmtId="38" fontId="8" fillId="2" borderId="75" xfId="3" applyFont="1" applyFill="1" applyBorder="1" applyProtection="1">
      <alignment vertical="center"/>
    </xf>
    <xf numFmtId="38" fontId="8" fillId="2" borderId="76" xfId="3" applyFont="1" applyFill="1" applyBorder="1" applyProtection="1">
      <alignment vertical="center"/>
    </xf>
    <xf numFmtId="0" fontId="8" fillId="0" borderId="33" xfId="1" applyFont="1" applyBorder="1" applyAlignment="1" applyProtection="1">
      <alignment horizontal="center" vertical="center"/>
      <protection locked="0"/>
    </xf>
    <xf numFmtId="0" fontId="8" fillId="0" borderId="34" xfId="1" applyFont="1" applyBorder="1" applyAlignment="1" applyProtection="1">
      <alignment horizontal="center" vertical="center"/>
      <protection locked="0"/>
    </xf>
    <xf numFmtId="38" fontId="8" fillId="0" borderId="35" xfId="3" applyFont="1" applyBorder="1" applyAlignment="1" applyProtection="1">
      <alignment vertical="center"/>
      <protection locked="0"/>
    </xf>
    <xf numFmtId="38" fontId="8" fillId="0" borderId="36" xfId="3" applyFont="1" applyBorder="1" applyAlignment="1" applyProtection="1">
      <alignment vertical="center"/>
      <protection locked="0"/>
    </xf>
    <xf numFmtId="38" fontId="8" fillId="0" borderId="33" xfId="3" applyFont="1" applyBorder="1" applyAlignment="1" applyProtection="1">
      <alignment horizontal="center" vertical="center"/>
    </xf>
    <xf numFmtId="38" fontId="8" fillId="0" borderId="34" xfId="3" applyFont="1" applyBorder="1" applyAlignment="1" applyProtection="1">
      <alignment horizontal="center" vertical="center"/>
    </xf>
    <xf numFmtId="38" fontId="8" fillId="0" borderId="37" xfId="3" applyFont="1" applyBorder="1" applyAlignment="1" applyProtection="1">
      <alignment horizontal="center" vertical="center"/>
    </xf>
    <xf numFmtId="0" fontId="8" fillId="0" borderId="28" xfId="1" applyFont="1" applyBorder="1" applyAlignment="1" applyProtection="1">
      <alignment horizontal="center" vertical="center"/>
      <protection locked="0"/>
    </xf>
    <xf numFmtId="0" fontId="8" fillId="0" borderId="29" xfId="1" applyFont="1" applyBorder="1" applyAlignment="1" applyProtection="1">
      <alignment horizontal="center" vertical="center"/>
      <protection locked="0"/>
    </xf>
    <xf numFmtId="0" fontId="8" fillId="0" borderId="13" xfId="1" applyFont="1" applyBorder="1" applyAlignment="1" applyProtection="1">
      <alignment horizontal="center" vertical="center"/>
      <protection locked="0"/>
    </xf>
    <xf numFmtId="38" fontId="8" fillId="2" borderId="30" xfId="3" applyFont="1" applyFill="1" applyBorder="1" applyProtection="1">
      <alignment vertical="center"/>
    </xf>
    <xf numFmtId="38" fontId="8" fillId="2" borderId="31" xfId="3" applyFont="1" applyFill="1" applyBorder="1" applyProtection="1">
      <alignment vertical="center"/>
    </xf>
    <xf numFmtId="38" fontId="8" fillId="2" borderId="32" xfId="3" applyFont="1" applyFill="1" applyBorder="1" applyProtection="1">
      <alignment vertical="center"/>
    </xf>
    <xf numFmtId="38" fontId="8" fillId="2" borderId="28" xfId="3" applyFont="1" applyFill="1" applyBorder="1" applyProtection="1">
      <alignment vertical="center"/>
    </xf>
    <xf numFmtId="38" fontId="8" fillId="2" borderId="29" xfId="3" applyFont="1" applyFill="1" applyBorder="1" applyProtection="1">
      <alignment vertical="center"/>
    </xf>
    <xf numFmtId="38" fontId="8" fillId="2" borderId="73" xfId="3" applyFont="1" applyFill="1" applyBorder="1" applyProtection="1">
      <alignment vertical="center"/>
    </xf>
    <xf numFmtId="38" fontId="8" fillId="2" borderId="12" xfId="3" applyFont="1" applyFill="1" applyBorder="1" applyProtection="1">
      <alignment vertical="center"/>
    </xf>
    <xf numFmtId="38" fontId="8" fillId="2" borderId="13" xfId="3" applyFont="1" applyFill="1" applyBorder="1" applyProtection="1">
      <alignment vertical="center"/>
    </xf>
    <xf numFmtId="38" fontId="8" fillId="2" borderId="14" xfId="3" applyFont="1" applyFill="1" applyBorder="1" applyProtection="1">
      <alignment vertical="center"/>
    </xf>
    <xf numFmtId="0" fontId="12" fillId="0" borderId="3" xfId="1" applyFont="1" applyBorder="1" applyAlignment="1" applyProtection="1">
      <alignment horizontal="center" vertical="center" textRotation="255"/>
      <protection locked="0"/>
    </xf>
    <xf numFmtId="0" fontId="12" fillId="0" borderId="40" xfId="1" applyFont="1" applyBorder="1" applyAlignment="1" applyProtection="1">
      <alignment horizontal="center" vertical="center" textRotation="255"/>
      <protection locked="0"/>
    </xf>
    <xf numFmtId="0" fontId="8" fillId="0" borderId="1" xfId="1" applyFont="1" applyBorder="1" applyAlignment="1" applyProtection="1">
      <alignment vertical="center" shrinkToFit="1"/>
      <protection locked="0"/>
    </xf>
    <xf numFmtId="0" fontId="8" fillId="0" borderId="2" xfId="1" applyFont="1" applyBorder="1" applyAlignment="1" applyProtection="1">
      <alignment vertical="center" shrinkToFit="1"/>
      <protection locked="0"/>
    </xf>
    <xf numFmtId="176" fontId="8" fillId="0" borderId="1" xfId="3" applyNumberFormat="1" applyFont="1" applyFill="1" applyBorder="1" applyProtection="1">
      <alignment vertical="center"/>
      <protection locked="0"/>
    </xf>
    <xf numFmtId="176" fontId="8" fillId="2" borderId="77" xfId="3" applyNumberFormat="1" applyFont="1" applyFill="1" applyBorder="1" applyAlignment="1" applyProtection="1">
      <alignment horizontal="right" vertical="center"/>
    </xf>
    <xf numFmtId="176" fontId="8" fillId="2" borderId="78" xfId="3" applyNumberFormat="1" applyFont="1" applyFill="1" applyBorder="1" applyAlignment="1" applyProtection="1">
      <alignment horizontal="right" vertical="center"/>
    </xf>
    <xf numFmtId="176" fontId="8" fillId="2" borderId="79" xfId="3" applyNumberFormat="1" applyFont="1" applyFill="1" applyBorder="1" applyAlignment="1" applyProtection="1">
      <alignment horizontal="right" vertical="center"/>
    </xf>
    <xf numFmtId="180" fontId="8" fillId="2" borderId="70" xfId="3" applyNumberFormat="1" applyFont="1" applyFill="1" applyBorder="1" applyAlignment="1" applyProtection="1">
      <alignment horizontal="right" vertical="center"/>
    </xf>
    <xf numFmtId="180" fontId="8" fillId="2" borderId="71" xfId="3" applyNumberFormat="1" applyFont="1" applyFill="1" applyBorder="1" applyAlignment="1" applyProtection="1">
      <alignment horizontal="right" vertical="center"/>
    </xf>
    <xf numFmtId="180" fontId="8" fillId="2" borderId="72" xfId="3" applyNumberFormat="1" applyFont="1" applyFill="1" applyBorder="1" applyAlignment="1" applyProtection="1">
      <alignment horizontal="right" vertical="center"/>
    </xf>
    <xf numFmtId="180" fontId="8" fillId="0" borderId="1" xfId="3" applyNumberFormat="1" applyFont="1" applyFill="1" applyBorder="1" applyAlignment="1" applyProtection="1">
      <alignment horizontal="right" vertical="center"/>
      <protection locked="0"/>
    </xf>
    <xf numFmtId="180" fontId="8" fillId="0" borderId="2" xfId="3" applyNumberFormat="1" applyFont="1" applyFill="1" applyBorder="1" applyAlignment="1" applyProtection="1">
      <alignment horizontal="right" vertical="center"/>
      <protection locked="0"/>
    </xf>
    <xf numFmtId="180" fontId="8" fillId="0" borderId="5" xfId="3" applyNumberFormat="1" applyFont="1" applyFill="1" applyBorder="1" applyAlignment="1" applyProtection="1">
      <alignment horizontal="right" vertical="center"/>
      <protection locked="0"/>
    </xf>
    <xf numFmtId="180" fontId="8" fillId="0" borderId="26" xfId="3" applyNumberFormat="1" applyFont="1" applyFill="1" applyBorder="1" applyAlignment="1" applyProtection="1">
      <alignment horizontal="right" vertical="center"/>
      <protection locked="0"/>
    </xf>
    <xf numFmtId="0" fontId="8" fillId="0" borderId="3" xfId="1" applyFont="1" applyBorder="1" applyAlignment="1" applyProtection="1">
      <alignment horizontal="center" vertical="center" textRotation="255" wrapText="1"/>
      <protection locked="0"/>
    </xf>
    <xf numFmtId="0" fontId="8" fillId="0" borderId="40" xfId="1" applyFont="1" applyBorder="1" applyAlignment="1" applyProtection="1">
      <alignment horizontal="center" vertical="center" textRotation="255" wrapText="1"/>
      <protection locked="0"/>
    </xf>
    <xf numFmtId="0" fontId="8" fillId="0" borderId="38" xfId="1" applyFont="1" applyBorder="1" applyAlignment="1" applyProtection="1">
      <alignment horizontal="center" vertical="center" textRotation="255" wrapText="1"/>
      <protection locked="0"/>
    </xf>
    <xf numFmtId="0" fontId="8" fillId="0" borderId="6" xfId="1" applyFont="1" applyBorder="1" applyProtection="1">
      <alignment vertical="center"/>
      <protection locked="0"/>
    </xf>
    <xf numFmtId="0" fontId="8" fillId="0" borderId="8" xfId="1" applyFont="1" applyBorder="1" applyProtection="1">
      <alignment vertical="center"/>
      <protection locked="0"/>
    </xf>
    <xf numFmtId="0" fontId="8" fillId="0" borderId="10" xfId="1" applyFont="1" applyBorder="1" applyProtection="1">
      <alignment vertical="center"/>
      <protection locked="0"/>
    </xf>
    <xf numFmtId="0" fontId="8" fillId="0" borderId="23" xfId="1" applyFont="1" applyBorder="1" applyProtection="1">
      <alignment vertical="center"/>
      <protection locked="0"/>
    </xf>
    <xf numFmtId="176" fontId="8" fillId="0" borderId="4" xfId="3" applyNumberFormat="1" applyFont="1" applyFill="1" applyBorder="1" applyProtection="1">
      <alignment vertical="center"/>
      <protection locked="0"/>
    </xf>
    <xf numFmtId="176" fontId="8" fillId="0" borderId="6" xfId="3" applyNumberFormat="1" applyFont="1" applyFill="1" applyBorder="1" applyProtection="1">
      <alignment vertical="center"/>
      <protection locked="0"/>
    </xf>
    <xf numFmtId="176" fontId="8" fillId="0" borderId="41" xfId="3" applyNumberFormat="1" applyFont="1" applyFill="1" applyBorder="1" applyProtection="1">
      <alignment vertical="center"/>
      <protection locked="0"/>
    </xf>
    <xf numFmtId="176" fontId="8" fillId="0" borderId="42" xfId="3" applyNumberFormat="1" applyFont="1" applyFill="1" applyBorder="1" applyProtection="1">
      <alignment vertical="center"/>
      <protection locked="0"/>
    </xf>
    <xf numFmtId="176" fontId="8" fillId="0" borderId="18" xfId="3" applyNumberFormat="1" applyFont="1" applyFill="1" applyBorder="1" applyProtection="1">
      <alignment vertical="center"/>
      <protection locked="0"/>
    </xf>
    <xf numFmtId="0" fontId="8" fillId="0" borderId="47" xfId="1" applyFont="1" applyBorder="1" applyAlignment="1" applyProtection="1">
      <alignment horizontal="center" vertical="center"/>
      <protection locked="0"/>
    </xf>
    <xf numFmtId="0" fontId="8" fillId="0" borderId="46" xfId="1" applyFont="1" applyBorder="1" applyAlignment="1" applyProtection="1">
      <alignment horizontal="center" vertical="center"/>
      <protection locked="0"/>
    </xf>
    <xf numFmtId="0" fontId="8" fillId="0" borderId="48" xfId="1" applyFont="1" applyBorder="1" applyAlignment="1" applyProtection="1">
      <alignment horizontal="center" vertical="center"/>
      <protection locked="0"/>
    </xf>
    <xf numFmtId="0" fontId="8" fillId="0" borderId="54" xfId="1" applyFont="1" applyBorder="1" applyAlignment="1" applyProtection="1">
      <alignment vertical="center" wrapText="1"/>
      <protection locked="0"/>
    </xf>
    <xf numFmtId="0" fontId="8" fillId="0" borderId="21" xfId="1" applyFont="1" applyBorder="1" applyAlignment="1" applyProtection="1">
      <alignment vertical="center" wrapText="1"/>
      <protection locked="0"/>
    </xf>
    <xf numFmtId="0" fontId="8" fillId="0" borderId="22" xfId="1" applyFont="1" applyBorder="1" applyAlignment="1" applyProtection="1">
      <alignment vertical="center" wrapText="1"/>
      <protection locked="0"/>
    </xf>
    <xf numFmtId="38" fontId="8" fillId="0" borderId="0" xfId="3" applyFont="1" applyFill="1" applyBorder="1" applyAlignment="1" applyProtection="1">
      <alignment vertical="center"/>
      <protection locked="0"/>
    </xf>
    <xf numFmtId="178" fontId="8" fillId="0" borderId="0" xfId="1" applyNumberFormat="1" applyFont="1" applyAlignment="1" applyProtection="1">
      <alignment horizontal="center" vertical="center"/>
      <protection locked="0"/>
    </xf>
    <xf numFmtId="176" fontId="8" fillId="0" borderId="43" xfId="3" applyNumberFormat="1" applyFont="1" applyFill="1" applyBorder="1" applyProtection="1">
      <alignment vertical="center"/>
      <protection locked="0"/>
    </xf>
    <xf numFmtId="176" fontId="8" fillId="0" borderId="10" xfId="3" applyNumberFormat="1" applyFont="1" applyFill="1" applyBorder="1" applyAlignment="1" applyProtection="1">
      <alignment horizontal="right" vertical="center"/>
      <protection locked="0"/>
    </xf>
    <xf numFmtId="176" fontId="8" fillId="2" borderId="70" xfId="3" applyNumberFormat="1" applyFont="1" applyFill="1" applyBorder="1" applyProtection="1">
      <alignment vertical="center"/>
    </xf>
    <xf numFmtId="176" fontId="8" fillId="2" borderId="83" xfId="3" applyNumberFormat="1" applyFont="1" applyFill="1" applyBorder="1" applyProtection="1">
      <alignment vertical="center"/>
    </xf>
    <xf numFmtId="176" fontId="8" fillId="2" borderId="81" xfId="3" applyNumberFormat="1" applyFont="1" applyFill="1" applyBorder="1" applyProtection="1">
      <alignment vertical="center"/>
    </xf>
    <xf numFmtId="176" fontId="8" fillId="2" borderId="82" xfId="3" applyNumberFormat="1" applyFont="1" applyFill="1" applyBorder="1" applyProtection="1">
      <alignment vertical="center"/>
    </xf>
    <xf numFmtId="177" fontId="8" fillId="2" borderId="1" xfId="5" applyNumberFormat="1" applyFont="1" applyFill="1" applyBorder="1" applyAlignment="1" applyProtection="1">
      <alignment horizontal="right" vertical="center"/>
    </xf>
    <xf numFmtId="177" fontId="8" fillId="2" borderId="2" xfId="5" applyNumberFormat="1" applyFont="1" applyFill="1" applyBorder="1" applyAlignment="1" applyProtection="1">
      <alignment horizontal="right" vertical="center"/>
    </xf>
    <xf numFmtId="177" fontId="8" fillId="2" borderId="26" xfId="3" applyNumberFormat="1" applyFont="1" applyFill="1" applyBorder="1" applyProtection="1">
      <alignment vertical="center"/>
    </xf>
    <xf numFmtId="177" fontId="8" fillId="2" borderId="2" xfId="3" applyNumberFormat="1" applyFont="1" applyFill="1" applyBorder="1" applyProtection="1">
      <alignment vertical="center"/>
    </xf>
    <xf numFmtId="177" fontId="8" fillId="2" borderId="26" xfId="5" applyNumberFormat="1" applyFont="1" applyFill="1" applyBorder="1" applyAlignment="1" applyProtection="1">
      <alignment horizontal="right" vertical="center"/>
    </xf>
    <xf numFmtId="177" fontId="8" fillId="2" borderId="5" xfId="5" applyNumberFormat="1" applyFont="1" applyFill="1" applyBorder="1" applyAlignment="1" applyProtection="1">
      <alignment horizontal="right" vertical="center"/>
    </xf>
    <xf numFmtId="177" fontId="8" fillId="0" borderId="6" xfId="5" applyNumberFormat="1" applyFont="1" applyBorder="1" applyAlignment="1" applyProtection="1">
      <alignment horizontal="center" vertical="center" wrapText="1"/>
      <protection locked="0"/>
    </xf>
    <xf numFmtId="177" fontId="8" fillId="0" borderId="41" xfId="5" applyNumberFormat="1" applyFont="1" applyBorder="1" applyAlignment="1" applyProtection="1">
      <alignment horizontal="center" vertical="center" wrapText="1"/>
      <protection locked="0"/>
    </xf>
    <xf numFmtId="177" fontId="8" fillId="0" borderId="13" xfId="5" applyNumberFormat="1" applyFont="1" applyBorder="1" applyAlignment="1" applyProtection="1">
      <alignment horizontal="center" vertical="center" wrapText="1"/>
      <protection locked="0"/>
    </xf>
    <xf numFmtId="177" fontId="8" fillId="0" borderId="50" xfId="5" applyNumberFormat="1" applyFont="1" applyBorder="1" applyAlignment="1" applyProtection="1">
      <alignment horizontal="center" vertical="center" wrapText="1"/>
      <protection locked="0"/>
    </xf>
    <xf numFmtId="177" fontId="8" fillId="0" borderId="46" xfId="5" applyNumberFormat="1" applyFont="1" applyBorder="1" applyAlignment="1" applyProtection="1">
      <alignment horizontal="center" vertical="center"/>
      <protection locked="0"/>
    </xf>
    <xf numFmtId="177" fontId="8" fillId="0" borderId="47" xfId="5" applyNumberFormat="1" applyFont="1" applyFill="1" applyBorder="1" applyAlignment="1" applyProtection="1">
      <alignment horizontal="left" vertical="center" shrinkToFit="1"/>
      <protection locked="0"/>
    </xf>
    <xf numFmtId="177" fontId="8" fillId="0" borderId="46" xfId="5" applyNumberFormat="1" applyFont="1" applyFill="1" applyBorder="1" applyAlignment="1" applyProtection="1">
      <alignment horizontal="left" vertical="center" shrinkToFit="1"/>
      <protection locked="0"/>
    </xf>
    <xf numFmtId="177" fontId="8" fillId="0" borderId="48" xfId="5" applyNumberFormat="1" applyFont="1" applyFill="1" applyBorder="1" applyAlignment="1" applyProtection="1">
      <alignment horizontal="left" vertical="center" shrinkToFit="1"/>
      <protection locked="0"/>
    </xf>
    <xf numFmtId="0" fontId="8" fillId="0" borderId="28" xfId="1" applyFont="1" applyBorder="1" applyProtection="1">
      <alignment vertical="center"/>
      <protection locked="0"/>
    </xf>
    <xf numFmtId="0" fontId="8" fillId="0" borderId="29" xfId="1" applyFont="1" applyBorder="1" applyProtection="1">
      <alignment vertical="center"/>
      <protection locked="0"/>
    </xf>
    <xf numFmtId="9" fontId="8" fillId="0" borderId="12" xfId="5" applyFont="1" applyFill="1" applyBorder="1" applyAlignment="1" applyProtection="1">
      <alignment horizontal="right" vertical="center"/>
      <protection locked="0"/>
    </xf>
    <xf numFmtId="9" fontId="8" fillId="0" borderId="13" xfId="5" applyFont="1" applyFill="1" applyBorder="1" applyAlignment="1" applyProtection="1">
      <alignment horizontal="right" vertical="center"/>
      <protection locked="0"/>
    </xf>
    <xf numFmtId="9" fontId="8" fillId="0" borderId="49" xfId="5" applyFont="1" applyFill="1" applyBorder="1" applyAlignment="1" applyProtection="1">
      <alignment horizontal="right" vertical="center"/>
      <protection locked="0"/>
    </xf>
    <xf numFmtId="9" fontId="8" fillId="0" borderId="14" xfId="5" applyFont="1" applyFill="1" applyBorder="1" applyAlignment="1" applyProtection="1">
      <alignment horizontal="right" vertical="center"/>
      <protection locked="0"/>
    </xf>
    <xf numFmtId="9" fontId="8" fillId="0" borderId="13" xfId="5" applyFont="1" applyBorder="1" applyAlignment="1" applyProtection="1">
      <alignment horizontal="center" vertical="center"/>
      <protection locked="0"/>
    </xf>
    <xf numFmtId="9" fontId="8" fillId="0" borderId="51" xfId="5" applyFont="1" applyFill="1" applyBorder="1" applyAlignment="1" applyProtection="1">
      <alignment horizontal="left" vertical="center" shrinkToFit="1"/>
      <protection locked="0"/>
    </xf>
    <xf numFmtId="9" fontId="8" fillId="0" borderId="52" xfId="5" applyFont="1" applyFill="1" applyBorder="1" applyAlignment="1" applyProtection="1">
      <alignment horizontal="left" vertical="center" shrinkToFit="1"/>
      <protection locked="0"/>
    </xf>
    <xf numFmtId="9" fontId="8" fillId="0" borderId="53" xfId="5" applyFont="1" applyFill="1" applyBorder="1" applyAlignment="1" applyProtection="1">
      <alignment horizontal="left" vertical="center" shrinkToFit="1"/>
      <protection locked="0"/>
    </xf>
    <xf numFmtId="176" fontId="8" fillId="2" borderId="44" xfId="3" applyNumberFormat="1" applyFont="1" applyFill="1" applyBorder="1" applyProtection="1">
      <alignment vertical="center"/>
    </xf>
    <xf numFmtId="176" fontId="8" fillId="2" borderId="45" xfId="3" applyNumberFormat="1" applyFont="1" applyFill="1" applyBorder="1" applyProtection="1">
      <alignment vertical="center"/>
    </xf>
    <xf numFmtId="176" fontId="8" fillId="2" borderId="39" xfId="3" applyNumberFormat="1" applyFont="1" applyFill="1" applyBorder="1" applyProtection="1">
      <alignment vertical="center"/>
    </xf>
    <xf numFmtId="176" fontId="8" fillId="2" borderId="0" xfId="3" applyNumberFormat="1" applyFont="1" applyFill="1" applyBorder="1" applyProtection="1">
      <alignment vertical="center"/>
    </xf>
    <xf numFmtId="176" fontId="8" fillId="2" borderId="7" xfId="3" applyNumberFormat="1" applyFont="1" applyFill="1" applyBorder="1" applyProtection="1">
      <alignment vertical="center"/>
    </xf>
    <xf numFmtId="176" fontId="8" fillId="2" borderId="80" xfId="3" applyNumberFormat="1" applyFont="1" applyFill="1" applyBorder="1" applyProtection="1">
      <alignment vertical="center"/>
    </xf>
    <xf numFmtId="0" fontId="8" fillId="0" borderId="13" xfId="1" applyFont="1" applyBorder="1" applyAlignment="1" applyProtection="1">
      <alignment horizontal="right" vertical="center"/>
      <protection locked="0"/>
    </xf>
    <xf numFmtId="38" fontId="8" fillId="0" borderId="13" xfId="3" applyFont="1" applyFill="1" applyBorder="1" applyAlignment="1" applyProtection="1">
      <alignment vertical="center"/>
      <protection locked="0"/>
    </xf>
    <xf numFmtId="0" fontId="8" fillId="0" borderId="13" xfId="1" applyFont="1" applyBorder="1" applyProtection="1">
      <alignment vertical="center"/>
      <protection locked="0"/>
    </xf>
    <xf numFmtId="0" fontId="8" fillId="0" borderId="14" xfId="1" applyFont="1" applyBorder="1" applyProtection="1">
      <alignment vertical="center"/>
      <protection locked="0"/>
    </xf>
    <xf numFmtId="0" fontId="8" fillId="0" borderId="13" xfId="1" applyFont="1" applyBorder="1" applyAlignment="1" applyProtection="1">
      <alignment horizontal="distributed" vertical="center"/>
      <protection locked="0"/>
    </xf>
    <xf numFmtId="0" fontId="8" fillId="0" borderId="15" xfId="1" applyFont="1" applyBorder="1" applyAlignment="1" applyProtection="1">
      <alignment horizontal="center" vertical="center" wrapText="1"/>
      <protection locked="0"/>
    </xf>
    <xf numFmtId="0" fontId="8" fillId="0" borderId="12" xfId="1" applyFont="1" applyBorder="1" applyAlignment="1" applyProtection="1">
      <alignment horizontal="center" vertical="center"/>
      <protection locked="0"/>
    </xf>
    <xf numFmtId="0" fontId="8" fillId="0" borderId="14" xfId="1" applyFont="1" applyBorder="1" applyAlignment="1" applyProtection="1">
      <alignment horizontal="center" vertical="center"/>
      <protection locked="0"/>
    </xf>
    <xf numFmtId="0" fontId="8" fillId="0" borderId="55" xfId="1" applyFont="1" applyBorder="1" applyAlignment="1" applyProtection="1">
      <alignment horizontal="center" vertical="center"/>
      <protection locked="0"/>
    </xf>
    <xf numFmtId="0" fontId="8" fillId="0" borderId="56" xfId="1" applyFont="1" applyBorder="1" applyAlignment="1" applyProtection="1">
      <alignment horizontal="center" vertical="center"/>
      <protection locked="0"/>
    </xf>
    <xf numFmtId="0" fontId="8" fillId="0" borderId="57" xfId="1" applyFont="1" applyBorder="1" applyAlignment="1" applyProtection="1">
      <alignment horizontal="center" vertical="center"/>
      <protection locked="0"/>
    </xf>
    <xf numFmtId="38" fontId="8" fillId="0" borderId="55" xfId="3" applyFont="1" applyFill="1" applyBorder="1" applyAlignment="1" applyProtection="1">
      <alignment horizontal="center" vertical="center"/>
      <protection locked="0"/>
    </xf>
    <xf numFmtId="38" fontId="8" fillId="0" borderId="56" xfId="3" applyFont="1" applyFill="1" applyBorder="1" applyAlignment="1" applyProtection="1">
      <alignment horizontal="center" vertical="center"/>
      <protection locked="0"/>
    </xf>
    <xf numFmtId="38" fontId="8" fillId="0" borderId="57" xfId="3" applyFont="1" applyFill="1" applyBorder="1" applyAlignment="1" applyProtection="1">
      <alignment horizontal="center" vertical="center"/>
      <protection locked="0"/>
    </xf>
    <xf numFmtId="179" fontId="8" fillId="0" borderId="66" xfId="1" applyNumberFormat="1" applyFont="1" applyBorder="1" applyAlignment="1" applyProtection="1">
      <alignment horizontal="right" vertical="center"/>
      <protection locked="0"/>
    </xf>
    <xf numFmtId="179" fontId="8" fillId="0" borderId="67" xfId="1" applyNumberFormat="1" applyFont="1" applyBorder="1" applyAlignment="1" applyProtection="1">
      <alignment horizontal="right" vertical="center"/>
      <protection locked="0"/>
    </xf>
    <xf numFmtId="38" fontId="8" fillId="0" borderId="54" xfId="3" applyFont="1" applyFill="1" applyBorder="1" applyAlignment="1" applyProtection="1">
      <alignment vertical="center"/>
      <protection locked="0"/>
    </xf>
    <xf numFmtId="38" fontId="8" fillId="0" borderId="21" xfId="3" applyFont="1" applyFill="1" applyBorder="1" applyAlignment="1" applyProtection="1">
      <alignment vertical="center"/>
      <protection locked="0"/>
    </xf>
    <xf numFmtId="38" fontId="8" fillId="0" borderId="66" xfId="3" applyFont="1" applyFill="1" applyBorder="1" applyAlignment="1" applyProtection="1">
      <alignment horizontal="right" vertical="center"/>
      <protection locked="0"/>
    </xf>
    <xf numFmtId="38" fontId="8" fillId="0" borderId="67" xfId="3" applyFont="1" applyFill="1" applyBorder="1" applyAlignment="1" applyProtection="1">
      <alignment horizontal="right" vertical="center"/>
      <protection locked="0"/>
    </xf>
    <xf numFmtId="0" fontId="8" fillId="0" borderId="58" xfId="1" applyFont="1" applyBorder="1" applyAlignment="1" applyProtection="1">
      <alignment horizontal="center" vertical="center"/>
      <protection locked="0"/>
    </xf>
    <xf numFmtId="0" fontId="8" fillId="0" borderId="37" xfId="1" applyFont="1" applyBorder="1" applyAlignment="1" applyProtection="1">
      <alignment horizontal="center" vertical="center"/>
      <protection locked="0"/>
    </xf>
    <xf numFmtId="0" fontId="8" fillId="0" borderId="33" xfId="1" applyFont="1" applyBorder="1" applyProtection="1">
      <alignment vertical="center"/>
      <protection locked="0"/>
    </xf>
    <xf numFmtId="14" fontId="8" fillId="0" borderId="33" xfId="1" applyNumberFormat="1" applyFont="1" applyBorder="1" applyAlignment="1" applyProtection="1">
      <alignment horizontal="center" vertical="center"/>
      <protection locked="0"/>
    </xf>
    <xf numFmtId="0" fontId="8" fillId="0" borderId="59" xfId="1" applyFont="1" applyBorder="1" applyAlignment="1" applyProtection="1">
      <alignment horizontal="center" vertical="center"/>
      <protection locked="0"/>
    </xf>
    <xf numFmtId="179" fontId="8" fillId="0" borderId="8" xfId="1" applyNumberFormat="1" applyFont="1" applyBorder="1" applyAlignment="1" applyProtection="1">
      <alignment horizontal="right" vertical="center"/>
      <protection locked="0"/>
    </xf>
    <xf numFmtId="179" fontId="8" fillId="0" borderId="0" xfId="1" applyNumberFormat="1" applyFont="1" applyAlignment="1" applyProtection="1">
      <alignment horizontal="right" vertical="center"/>
      <protection locked="0"/>
    </xf>
    <xf numFmtId="38" fontId="8" fillId="0" borderId="8" xfId="3" applyFont="1" applyFill="1" applyBorder="1" applyAlignment="1" applyProtection="1">
      <alignment vertical="center"/>
      <protection locked="0"/>
    </xf>
    <xf numFmtId="38" fontId="8" fillId="0" borderId="61" xfId="3" applyFont="1" applyFill="1" applyBorder="1" applyAlignment="1" applyProtection="1">
      <alignment horizontal="right" vertical="center"/>
      <protection locked="0"/>
    </xf>
    <xf numFmtId="38" fontId="8" fillId="0" borderId="62" xfId="3" applyFont="1" applyFill="1" applyBorder="1" applyAlignment="1" applyProtection="1">
      <alignment horizontal="right" vertical="center"/>
      <protection locked="0"/>
    </xf>
    <xf numFmtId="0" fontId="8" fillId="0" borderId="54" xfId="1" applyFont="1" applyBorder="1" applyProtection="1">
      <alignment vertical="center"/>
      <protection locked="0"/>
    </xf>
    <xf numFmtId="0" fontId="8" fillId="0" borderId="21" xfId="1" applyFont="1" applyBorder="1" applyProtection="1">
      <alignment vertical="center"/>
      <protection locked="0"/>
    </xf>
    <xf numFmtId="0" fontId="8" fillId="0" borderId="21" xfId="1" applyFont="1" applyBorder="1" applyAlignment="1" applyProtection="1">
      <alignment horizontal="distributed" vertical="center"/>
      <protection locked="0"/>
    </xf>
    <xf numFmtId="179" fontId="8" fillId="0" borderId="12" xfId="1" applyNumberFormat="1" applyFont="1" applyBorder="1" applyAlignment="1" applyProtection="1">
      <alignment horizontal="right" vertical="center"/>
      <protection locked="0"/>
    </xf>
    <xf numFmtId="179" fontId="8" fillId="0" borderId="13" xfId="1" applyNumberFormat="1" applyFont="1" applyBorder="1" applyAlignment="1" applyProtection="1">
      <alignment horizontal="right" vertical="center"/>
      <protection locked="0"/>
    </xf>
    <xf numFmtId="38" fontId="8" fillId="0" borderId="51" xfId="3" applyFont="1" applyFill="1" applyBorder="1" applyAlignment="1" applyProtection="1">
      <alignment vertical="center"/>
      <protection locked="0"/>
    </xf>
    <xf numFmtId="38" fontId="8" fillId="0" borderId="52" xfId="3" applyFont="1" applyFill="1" applyBorder="1" applyAlignment="1" applyProtection="1">
      <alignment vertical="center"/>
      <protection locked="0"/>
    </xf>
    <xf numFmtId="38" fontId="8" fillId="0" borderId="51" xfId="3" applyFont="1" applyFill="1" applyBorder="1" applyAlignment="1" applyProtection="1">
      <alignment horizontal="right" vertical="center"/>
      <protection locked="0"/>
    </xf>
    <xf numFmtId="38" fontId="8" fillId="0" borderId="52" xfId="3" applyFont="1" applyFill="1" applyBorder="1" applyAlignment="1" applyProtection="1">
      <alignment horizontal="right" vertical="center"/>
      <protection locked="0"/>
    </xf>
    <xf numFmtId="0" fontId="8" fillId="0" borderId="12" xfId="1" applyFont="1" applyBorder="1" applyProtection="1">
      <alignment vertical="center"/>
      <protection locked="0"/>
    </xf>
    <xf numFmtId="0" fontId="8" fillId="0" borderId="66" xfId="1" applyFont="1" applyBorder="1" applyProtection="1">
      <alignment vertical="center"/>
      <protection locked="0"/>
    </xf>
    <xf numFmtId="0" fontId="8" fillId="0" borderId="67" xfId="1" applyFont="1" applyBorder="1" applyProtection="1">
      <alignment vertical="center"/>
      <protection locked="0"/>
    </xf>
    <xf numFmtId="0" fontId="11" fillId="2" borderId="0" xfId="4" applyFont="1" applyFill="1" applyAlignment="1">
      <alignment horizontal="center" vertical="center"/>
    </xf>
    <xf numFmtId="0" fontId="11" fillId="2" borderId="16" xfId="4" applyFont="1" applyFill="1" applyBorder="1" applyAlignment="1">
      <alignment horizontal="center" vertical="center"/>
    </xf>
    <xf numFmtId="0" fontId="11" fillId="2" borderId="17" xfId="4" applyFont="1" applyFill="1" applyBorder="1" applyAlignment="1">
      <alignment horizontal="center" vertical="center"/>
    </xf>
    <xf numFmtId="6" fontId="13" fillId="0" borderId="0" xfId="7" applyFont="1" applyFill="1" applyBorder="1" applyAlignment="1" applyProtection="1">
      <alignment horizontal="center" vertical="center"/>
      <protection locked="0"/>
    </xf>
    <xf numFmtId="0" fontId="8" fillId="0" borderId="0" xfId="6" applyFont="1" applyAlignment="1" applyProtection="1">
      <alignment horizontal="center" vertical="center"/>
      <protection locked="0"/>
    </xf>
    <xf numFmtId="0" fontId="8" fillId="0" borderId="0" xfId="6" applyFont="1" applyAlignment="1" applyProtection="1">
      <alignment horizontal="left" vertical="center" wrapText="1"/>
      <protection locked="0"/>
    </xf>
    <xf numFmtId="0" fontId="8" fillId="0" borderId="7" xfId="6" applyFont="1" applyBorder="1" applyAlignment="1" applyProtection="1">
      <alignment horizontal="left" vertical="center" wrapText="1"/>
      <protection locked="0"/>
    </xf>
    <xf numFmtId="0" fontId="8" fillId="0" borderId="11" xfId="6" applyFont="1" applyBorder="1" applyAlignment="1" applyProtection="1">
      <alignment horizontal="left" vertical="center" wrapText="1"/>
      <protection locked="0"/>
    </xf>
    <xf numFmtId="0" fontId="8" fillId="0" borderId="18" xfId="6" applyFont="1" applyBorder="1" applyAlignment="1" applyProtection="1">
      <alignment horizontal="left" vertical="center" wrapText="1"/>
      <protection locked="0"/>
    </xf>
    <xf numFmtId="0" fontId="18" fillId="0" borderId="11" xfId="1" applyFont="1" applyBorder="1" applyAlignment="1" applyProtection="1">
      <alignment horizontal="center" vertical="center"/>
      <protection locked="0"/>
    </xf>
    <xf numFmtId="0" fontId="7" fillId="0" borderId="23" xfId="1" applyFont="1" applyBorder="1" applyAlignment="1">
      <alignment horizontal="center" vertical="center"/>
    </xf>
    <xf numFmtId="0" fontId="8" fillId="0" borderId="23" xfId="1" applyFont="1" applyBorder="1" applyAlignment="1">
      <alignment horizontal="center" vertical="center"/>
    </xf>
    <xf numFmtId="0" fontId="11" fillId="0" borderId="0" xfId="4" applyFont="1" applyAlignment="1" applyProtection="1">
      <alignment horizontal="center" vertical="center"/>
      <protection locked="0"/>
    </xf>
    <xf numFmtId="0" fontId="8" fillId="0" borderId="23" xfId="1" applyFont="1" applyBorder="1" applyAlignment="1">
      <alignment horizontal="right" vertical="center"/>
    </xf>
    <xf numFmtId="0" fontId="8" fillId="0" borderId="23" xfId="1" applyFont="1" applyBorder="1" applyAlignment="1">
      <alignment horizontal="left" vertical="center"/>
    </xf>
    <xf numFmtId="0" fontId="8" fillId="0" borderId="4" xfId="1" applyFont="1" applyBorder="1" applyAlignment="1">
      <alignment horizontal="right" vertical="center"/>
    </xf>
    <xf numFmtId="0" fontId="8" fillId="0" borderId="6" xfId="1" applyFont="1" applyBorder="1" applyAlignment="1">
      <alignment horizontal="right" vertical="center"/>
    </xf>
    <xf numFmtId="0" fontId="8" fillId="0" borderId="6" xfId="1" applyFont="1" applyBorder="1" applyAlignment="1">
      <alignment horizontal="left" vertical="center"/>
    </xf>
    <xf numFmtId="0" fontId="8" fillId="0" borderId="9" xfId="1" applyFont="1" applyBorder="1" applyAlignment="1">
      <alignment horizontal="left" vertical="center"/>
    </xf>
    <xf numFmtId="176" fontId="8" fillId="0" borderId="23" xfId="3" applyNumberFormat="1" applyFont="1" applyBorder="1" applyProtection="1">
      <alignment vertical="center"/>
    </xf>
    <xf numFmtId="0" fontId="4" fillId="0" borderId="23" xfId="4" applyBorder="1" applyAlignment="1">
      <alignment horizontal="left"/>
    </xf>
    <xf numFmtId="0" fontId="4" fillId="0" borderId="1" xfId="4" applyBorder="1" applyAlignment="1">
      <alignment horizontal="left"/>
    </xf>
    <xf numFmtId="0" fontId="4" fillId="0" borderId="2" xfId="4" applyBorder="1" applyAlignment="1">
      <alignment horizontal="left"/>
    </xf>
    <xf numFmtId="0" fontId="4" fillId="0" borderId="5" xfId="4" applyBorder="1" applyAlignment="1">
      <alignment horizontal="left"/>
    </xf>
    <xf numFmtId="180" fontId="8" fillId="0" borderId="24" xfId="3" applyNumberFormat="1" applyFont="1" applyFill="1" applyBorder="1" applyAlignment="1" applyProtection="1">
      <alignment horizontal="right" vertical="center"/>
      <protection locked="0"/>
    </xf>
    <xf numFmtId="0" fontId="8" fillId="0" borderId="5" xfId="1" applyFont="1" applyBorder="1" applyAlignment="1" applyProtection="1">
      <alignment horizontal="left" vertical="center"/>
      <protection locked="0"/>
    </xf>
    <xf numFmtId="176" fontId="8" fillId="0" borderId="23" xfId="12" applyNumberFormat="1" applyFont="1" applyBorder="1" applyProtection="1">
      <alignment vertical="center"/>
    </xf>
    <xf numFmtId="0" fontId="8" fillId="0" borderId="23" xfId="11" applyFont="1" applyBorder="1" applyAlignment="1">
      <alignment horizontal="center" vertical="center"/>
    </xf>
    <xf numFmtId="0" fontId="8" fillId="0" borderId="23" xfId="11" applyFont="1" applyBorder="1" applyAlignment="1">
      <alignment horizontal="right" vertical="center"/>
    </xf>
    <xf numFmtId="0" fontId="8" fillId="0" borderId="23" xfId="11" applyFont="1" applyBorder="1" applyAlignment="1">
      <alignment horizontal="left" vertical="center"/>
    </xf>
    <xf numFmtId="0" fontId="8" fillId="0" borderId="4" xfId="11" applyFont="1" applyBorder="1" applyAlignment="1">
      <alignment horizontal="right" vertical="center"/>
    </xf>
    <xf numFmtId="0" fontId="8" fillId="0" borderId="6" xfId="11" applyFont="1" applyBorder="1" applyAlignment="1">
      <alignment horizontal="right" vertical="center"/>
    </xf>
    <xf numFmtId="0" fontId="8" fillId="0" borderId="6" xfId="11" applyFont="1" applyBorder="1" applyAlignment="1">
      <alignment horizontal="left" vertical="center"/>
    </xf>
    <xf numFmtId="0" fontId="8" fillId="0" borderId="9" xfId="11" applyFont="1" applyBorder="1" applyAlignment="1">
      <alignment horizontal="left" vertical="center"/>
    </xf>
    <xf numFmtId="0" fontId="7" fillId="0" borderId="23" xfId="11" applyFont="1" applyBorder="1" applyAlignment="1">
      <alignment horizontal="center" vertical="center"/>
    </xf>
    <xf numFmtId="0" fontId="18" fillId="0" borderId="11" xfId="11" applyFont="1" applyBorder="1" applyAlignment="1" applyProtection="1">
      <alignment horizontal="center" vertical="center"/>
      <protection locked="0"/>
    </xf>
    <xf numFmtId="0" fontId="26" fillId="4" borderId="86" xfId="4" applyFont="1" applyFill="1" applyBorder="1" applyAlignment="1">
      <alignment horizontal="center" vertical="center"/>
    </xf>
    <xf numFmtId="0" fontId="26" fillId="4" borderId="85" xfId="4" applyFont="1" applyFill="1" applyBorder="1" applyAlignment="1">
      <alignment horizontal="center" vertical="center"/>
    </xf>
    <xf numFmtId="0" fontId="8" fillId="0" borderId="0" xfId="14" applyFont="1" applyAlignment="1" applyProtection="1">
      <alignment horizontal="left" vertical="center"/>
      <protection locked="0"/>
    </xf>
    <xf numFmtId="6" fontId="13" fillId="2" borderId="0" xfId="7" applyFont="1" applyFill="1" applyBorder="1" applyAlignment="1" applyProtection="1">
      <alignment horizontal="center" vertical="center"/>
      <protection locked="0"/>
    </xf>
    <xf numFmtId="0" fontId="7" fillId="0" borderId="0" xfId="11" applyFont="1" applyAlignment="1" applyProtection="1">
      <alignment horizontal="center" vertical="center"/>
      <protection locked="0"/>
    </xf>
    <xf numFmtId="0" fontId="8" fillId="0" borderId="12" xfId="11" applyFont="1" applyBorder="1" applyProtection="1">
      <alignment vertical="center"/>
      <protection locked="0"/>
    </xf>
    <xf numFmtId="0" fontId="8" fillId="0" borderId="13" xfId="11" applyFont="1" applyBorder="1" applyProtection="1">
      <alignment vertical="center"/>
      <protection locked="0"/>
    </xf>
    <xf numFmtId="38" fontId="8" fillId="0" borderId="66" xfId="12" applyFont="1" applyFill="1" applyBorder="1" applyAlignment="1" applyProtection="1">
      <alignment horizontal="right" vertical="center"/>
      <protection locked="0"/>
    </xf>
    <xf numFmtId="38" fontId="8" fillId="0" borderId="67" xfId="12" applyFont="1" applyFill="1" applyBorder="1" applyAlignment="1" applyProtection="1">
      <alignment horizontal="right" vertical="center"/>
      <protection locked="0"/>
    </xf>
    <xf numFmtId="0" fontId="8" fillId="0" borderId="66" xfId="11" applyFont="1" applyBorder="1" applyProtection="1">
      <alignment vertical="center"/>
      <protection locked="0"/>
    </xf>
    <xf numFmtId="0" fontId="8" fillId="0" borderId="67" xfId="11" applyFont="1" applyBorder="1" applyProtection="1">
      <alignment vertical="center"/>
      <protection locked="0"/>
    </xf>
    <xf numFmtId="179" fontId="8" fillId="0" borderId="66" xfId="11" applyNumberFormat="1" applyFont="1" applyBorder="1" applyAlignment="1" applyProtection="1">
      <alignment horizontal="right" vertical="center"/>
      <protection locked="0"/>
    </xf>
    <xf numFmtId="179" fontId="8" fillId="0" borderId="67" xfId="11" applyNumberFormat="1" applyFont="1" applyBorder="1" applyAlignment="1" applyProtection="1">
      <alignment horizontal="right" vertical="center"/>
      <protection locked="0"/>
    </xf>
    <xf numFmtId="38" fontId="8" fillId="0" borderId="54" xfId="12" applyFont="1" applyFill="1" applyBorder="1" applyAlignment="1" applyProtection="1">
      <alignment vertical="center"/>
      <protection locked="0"/>
    </xf>
    <xf numFmtId="38" fontId="8" fillId="0" borderId="21" xfId="12" applyFont="1" applyFill="1" applyBorder="1" applyAlignment="1" applyProtection="1">
      <alignment vertical="center"/>
      <protection locked="0"/>
    </xf>
    <xf numFmtId="0" fontId="8" fillId="0" borderId="55" xfId="11" applyFont="1" applyBorder="1" applyAlignment="1" applyProtection="1">
      <alignment horizontal="center" vertical="center"/>
      <protection locked="0"/>
    </xf>
    <xf numFmtId="0" fontId="8" fillId="0" borderId="56" xfId="11" applyFont="1" applyBorder="1" applyAlignment="1" applyProtection="1">
      <alignment horizontal="center" vertical="center"/>
      <protection locked="0"/>
    </xf>
    <xf numFmtId="0" fontId="8" fillId="0" borderId="58" xfId="11" applyFont="1" applyBorder="1" applyAlignment="1" applyProtection="1">
      <alignment horizontal="center" vertical="center"/>
      <protection locked="0"/>
    </xf>
    <xf numFmtId="0" fontId="8" fillId="0" borderId="59" xfId="11" applyFont="1" applyBorder="1" applyAlignment="1" applyProtection="1">
      <alignment horizontal="center" vertical="center"/>
      <protection locked="0"/>
    </xf>
    <xf numFmtId="0" fontId="8" fillId="0" borderId="16" xfId="11" applyFont="1" applyBorder="1" applyAlignment="1" applyProtection="1">
      <alignment horizontal="center" vertical="center"/>
      <protection locked="0"/>
    </xf>
    <xf numFmtId="0" fontId="8" fillId="0" borderId="17" xfId="11" applyFont="1" applyBorder="1" applyAlignment="1" applyProtection="1">
      <alignment horizontal="center" vertical="center"/>
      <protection locked="0"/>
    </xf>
    <xf numFmtId="179" fontId="8" fillId="0" borderId="8" xfId="11" applyNumberFormat="1" applyFont="1" applyBorder="1" applyAlignment="1" applyProtection="1">
      <alignment horizontal="right" vertical="center"/>
      <protection locked="0"/>
    </xf>
    <xf numFmtId="179" fontId="8" fillId="0" borderId="0" xfId="11" applyNumberFormat="1" applyFont="1" applyAlignment="1" applyProtection="1">
      <alignment horizontal="right" vertical="center"/>
      <protection locked="0"/>
    </xf>
    <xf numFmtId="38" fontId="8" fillId="0" borderId="8" xfId="12" applyFont="1" applyFill="1" applyBorder="1" applyAlignment="1" applyProtection="1">
      <alignment vertical="center"/>
      <protection locked="0"/>
    </xf>
    <xf numFmtId="38" fontId="8" fillId="0" borderId="0" xfId="12" applyFont="1" applyFill="1" applyBorder="1" applyAlignment="1" applyProtection="1">
      <alignment vertical="center"/>
      <protection locked="0"/>
    </xf>
    <xf numFmtId="38" fontId="8" fillId="0" borderId="61" xfId="12" applyFont="1" applyFill="1" applyBorder="1" applyAlignment="1" applyProtection="1">
      <alignment horizontal="right" vertical="center"/>
      <protection locked="0"/>
    </xf>
    <xf numFmtId="38" fontId="8" fillId="0" borderId="62" xfId="12" applyFont="1" applyFill="1" applyBorder="1" applyAlignment="1" applyProtection="1">
      <alignment horizontal="right" vertical="center"/>
      <protection locked="0"/>
    </xf>
    <xf numFmtId="0" fontId="8" fillId="0" borderId="54" xfId="11" applyFont="1" applyBorder="1" applyProtection="1">
      <alignment vertical="center"/>
      <protection locked="0"/>
    </xf>
    <xf numFmtId="0" fontId="8" fillId="0" borderId="21" xfId="11" applyFont="1" applyBorder="1" applyProtection="1">
      <alignment vertical="center"/>
      <protection locked="0"/>
    </xf>
    <xf numFmtId="0" fontId="8" fillId="0" borderId="21" xfId="11" applyFont="1" applyBorder="1" applyAlignment="1" applyProtection="1">
      <alignment horizontal="distributed" vertical="center"/>
      <protection locked="0"/>
    </xf>
    <xf numFmtId="0" fontId="8" fillId="0" borderId="15" xfId="11" applyFont="1" applyBorder="1" applyAlignment="1" applyProtection="1">
      <alignment horizontal="center" vertical="center" wrapText="1"/>
      <protection locked="0"/>
    </xf>
    <xf numFmtId="0" fontId="8" fillId="0" borderId="8" xfId="11" applyFont="1" applyBorder="1" applyAlignment="1" applyProtection="1">
      <alignment horizontal="center" vertical="center" wrapText="1"/>
      <protection locked="0"/>
    </xf>
    <xf numFmtId="0" fontId="8" fillId="0" borderId="7" xfId="11" applyFont="1" applyBorder="1" applyAlignment="1" applyProtection="1">
      <alignment horizontal="center" vertical="center"/>
      <protection locked="0"/>
    </xf>
    <xf numFmtId="0" fontId="8" fillId="0" borderId="8" xfId="11" applyFont="1" applyBorder="1" applyAlignment="1" applyProtection="1">
      <alignment horizontal="center" vertical="center"/>
      <protection locked="0"/>
    </xf>
    <xf numFmtId="0" fontId="8" fillId="0" borderId="12" xfId="11" applyFont="1" applyBorder="1" applyAlignment="1" applyProtection="1">
      <alignment horizontal="center" vertical="center"/>
      <protection locked="0"/>
    </xf>
    <xf numFmtId="0" fontId="8" fillId="0" borderId="14" xfId="11" applyFont="1" applyBorder="1" applyAlignment="1" applyProtection="1">
      <alignment horizontal="center" vertical="center"/>
      <protection locked="0"/>
    </xf>
    <xf numFmtId="0" fontId="8" fillId="0" borderId="57" xfId="11" applyFont="1" applyBorder="1" applyAlignment="1" applyProtection="1">
      <alignment horizontal="center" vertical="center"/>
      <protection locked="0"/>
    </xf>
    <xf numFmtId="38" fontId="8" fillId="0" borderId="55" xfId="12" applyFont="1" applyFill="1" applyBorder="1" applyAlignment="1" applyProtection="1">
      <alignment horizontal="center" vertical="center"/>
      <protection locked="0"/>
    </xf>
    <xf numFmtId="38" fontId="8" fillId="0" borderId="56" xfId="12" applyFont="1" applyFill="1" applyBorder="1" applyAlignment="1" applyProtection="1">
      <alignment horizontal="center" vertical="center"/>
      <protection locked="0"/>
    </xf>
    <xf numFmtId="38" fontId="8" fillId="0" borderId="57" xfId="12" applyFont="1" applyFill="1" applyBorder="1" applyAlignment="1" applyProtection="1">
      <alignment horizontal="center" vertical="center"/>
      <protection locked="0"/>
    </xf>
    <xf numFmtId="179" fontId="8" fillId="0" borderId="12" xfId="11" applyNumberFormat="1" applyFont="1" applyBorder="1" applyAlignment="1" applyProtection="1">
      <alignment horizontal="right" vertical="center"/>
      <protection locked="0"/>
    </xf>
    <xf numFmtId="179" fontId="8" fillId="0" borderId="13" xfId="11" applyNumberFormat="1" applyFont="1" applyBorder="1" applyAlignment="1" applyProtection="1">
      <alignment horizontal="right" vertical="center"/>
      <protection locked="0"/>
    </xf>
    <xf numFmtId="38" fontId="8" fillId="0" borderId="51" xfId="12" applyFont="1" applyFill="1" applyBorder="1" applyAlignment="1" applyProtection="1">
      <alignment vertical="center"/>
      <protection locked="0"/>
    </xf>
    <xf numFmtId="38" fontId="8" fillId="0" borderId="52" xfId="12" applyFont="1" applyFill="1" applyBorder="1" applyAlignment="1" applyProtection="1">
      <alignment vertical="center"/>
      <protection locked="0"/>
    </xf>
    <xf numFmtId="38" fontId="8" fillId="0" borderId="51" xfId="12" applyFont="1" applyFill="1" applyBorder="1" applyAlignment="1" applyProtection="1">
      <alignment horizontal="right" vertical="center"/>
      <protection locked="0"/>
    </xf>
    <xf numFmtId="38" fontId="8" fillId="0" borderId="52" xfId="12" applyFont="1" applyFill="1" applyBorder="1" applyAlignment="1" applyProtection="1">
      <alignment horizontal="right" vertical="center"/>
      <protection locked="0"/>
    </xf>
    <xf numFmtId="9" fontId="8" fillId="5" borderId="13" xfId="13" applyFont="1" applyFill="1" applyBorder="1" applyAlignment="1" applyProtection="1">
      <alignment horizontal="center" vertical="center"/>
      <protection locked="0"/>
    </xf>
    <xf numFmtId="9" fontId="8" fillId="5" borderId="51" xfId="13" applyFont="1" applyFill="1" applyBorder="1" applyAlignment="1" applyProtection="1">
      <alignment horizontal="left" vertical="center" shrinkToFit="1"/>
      <protection locked="0"/>
    </xf>
    <xf numFmtId="9" fontId="8" fillId="5" borderId="52" xfId="13" applyFont="1" applyFill="1" applyBorder="1" applyAlignment="1" applyProtection="1">
      <alignment horizontal="left" vertical="center" shrinkToFit="1"/>
      <protection locked="0"/>
    </xf>
    <xf numFmtId="9" fontId="8" fillId="5" borderId="53" xfId="13" applyFont="1" applyFill="1" applyBorder="1" applyAlignment="1" applyProtection="1">
      <alignment horizontal="left" vertical="center" shrinkToFit="1"/>
      <protection locked="0"/>
    </xf>
    <xf numFmtId="0" fontId="8" fillId="0" borderId="54" xfId="11" applyFont="1" applyBorder="1" applyAlignment="1" applyProtection="1">
      <alignment vertical="center" wrapText="1"/>
      <protection locked="0"/>
    </xf>
    <xf numFmtId="0" fontId="8" fillId="0" borderId="21" xfId="11" applyFont="1" applyBorder="1" applyAlignment="1" applyProtection="1">
      <alignment vertical="center" wrapText="1"/>
      <protection locked="0"/>
    </xf>
    <xf numFmtId="0" fontId="8" fillId="0" borderId="22" xfId="11" applyFont="1" applyBorder="1" applyAlignment="1" applyProtection="1">
      <alignment vertical="center" wrapText="1"/>
      <protection locked="0"/>
    </xf>
    <xf numFmtId="0" fontId="8" fillId="0" borderId="8" xfId="11" applyFont="1" applyBorder="1" applyAlignment="1" applyProtection="1">
      <alignment vertical="center" wrapText="1"/>
      <protection locked="0"/>
    </xf>
    <xf numFmtId="0" fontId="8" fillId="0" borderId="0" xfId="11" applyFont="1" applyAlignment="1" applyProtection="1">
      <alignment vertical="center" wrapText="1"/>
      <protection locked="0"/>
    </xf>
    <xf numFmtId="0" fontId="8" fillId="0" borderId="7" xfId="11" applyFont="1" applyBorder="1" applyAlignment="1" applyProtection="1">
      <alignment vertical="center" wrapText="1"/>
      <protection locked="0"/>
    </xf>
    <xf numFmtId="0" fontId="8" fillId="0" borderId="12" xfId="11" applyFont="1" applyBorder="1" applyAlignment="1" applyProtection="1">
      <alignment vertical="center" wrapText="1"/>
      <protection locked="0"/>
    </xf>
    <xf numFmtId="0" fontId="8" fillId="0" borderId="13" xfId="11" applyFont="1" applyBorder="1" applyAlignment="1" applyProtection="1">
      <alignment vertical="center" wrapText="1"/>
      <protection locked="0"/>
    </xf>
    <xf numFmtId="0" fontId="8" fillId="0" borderId="14" xfId="11" applyFont="1" applyBorder="1" applyAlignment="1" applyProtection="1">
      <alignment vertical="center" wrapText="1"/>
      <protection locked="0"/>
    </xf>
    <xf numFmtId="178" fontId="8" fillId="0" borderId="0" xfId="11" applyNumberFormat="1" applyFont="1" applyAlignment="1" applyProtection="1">
      <alignment horizontal="center" vertical="center"/>
      <protection locked="0"/>
    </xf>
    <xf numFmtId="0" fontId="8" fillId="0" borderId="13" xfId="11" applyFont="1" applyBorder="1" applyAlignment="1" applyProtection="1">
      <alignment horizontal="right" vertical="center"/>
      <protection locked="0"/>
    </xf>
    <xf numFmtId="38" fontId="8" fillId="0" borderId="13" xfId="12" applyFont="1" applyFill="1" applyBorder="1" applyAlignment="1" applyProtection="1">
      <alignment vertical="center"/>
      <protection locked="0"/>
    </xf>
    <xf numFmtId="0" fontId="8" fillId="0" borderId="14" xfId="11" applyFont="1" applyBorder="1" applyProtection="1">
      <alignment vertical="center"/>
      <protection locked="0"/>
    </xf>
    <xf numFmtId="0" fontId="8" fillId="0" borderId="13" xfId="11" applyFont="1" applyBorder="1" applyAlignment="1" applyProtection="1">
      <alignment horizontal="distributed" vertical="center"/>
      <protection locked="0"/>
    </xf>
    <xf numFmtId="0" fontId="8" fillId="0" borderId="0" xfId="11" applyFont="1" applyAlignment="1" applyProtection="1">
      <alignment horizontal="center" vertical="center"/>
      <protection locked="0"/>
    </xf>
    <xf numFmtId="0" fontId="8" fillId="0" borderId="13" xfId="11" applyFont="1" applyBorder="1" applyAlignment="1" applyProtection="1">
      <alignment horizontal="center" vertical="center"/>
      <protection locked="0"/>
    </xf>
    <xf numFmtId="0" fontId="8" fillId="0" borderId="33" xfId="11" applyFont="1" applyBorder="1" applyAlignment="1" applyProtection="1">
      <alignment horizontal="center" vertical="center"/>
      <protection locked="0"/>
    </xf>
    <xf numFmtId="0" fontId="8" fillId="0" borderId="37" xfId="11" applyFont="1" applyBorder="1" applyAlignment="1" applyProtection="1">
      <alignment horizontal="center" vertical="center"/>
      <protection locked="0"/>
    </xf>
    <xf numFmtId="0" fontId="8" fillId="0" borderId="34" xfId="11" applyFont="1" applyBorder="1" applyAlignment="1" applyProtection="1">
      <alignment horizontal="center" vertical="center"/>
      <protection locked="0"/>
    </xf>
    <xf numFmtId="0" fontId="8" fillId="0" borderId="33" xfId="11" applyFont="1" applyBorder="1" applyProtection="1">
      <alignment vertical="center"/>
      <protection locked="0"/>
    </xf>
    <xf numFmtId="0" fontId="8" fillId="0" borderId="11" xfId="11" applyFont="1" applyBorder="1" applyProtection="1">
      <alignment vertical="center"/>
      <protection locked="0"/>
    </xf>
    <xf numFmtId="0" fontId="8" fillId="0" borderId="18" xfId="11" applyFont="1" applyBorder="1" applyProtection="1">
      <alignment vertical="center"/>
      <protection locked="0"/>
    </xf>
    <xf numFmtId="0" fontId="8" fillId="0" borderId="11" xfId="11" applyFont="1" applyBorder="1" applyAlignment="1" applyProtection="1">
      <alignment horizontal="center" vertical="center"/>
      <protection locked="0"/>
    </xf>
    <xf numFmtId="176" fontId="8" fillId="5" borderId="83" xfId="12" applyNumberFormat="1" applyFont="1" applyFill="1" applyBorder="1" applyAlignment="1" applyProtection="1">
      <alignment horizontal="right" vertical="center" indent="1"/>
    </xf>
    <xf numFmtId="176" fontId="8" fillId="5" borderId="81" xfId="12" applyNumberFormat="1" applyFont="1" applyFill="1" applyBorder="1" applyAlignment="1" applyProtection="1">
      <alignment horizontal="right" vertical="center" indent="1"/>
    </xf>
    <xf numFmtId="176" fontId="8" fillId="5" borderId="82" xfId="12" applyNumberFormat="1" applyFont="1" applyFill="1" applyBorder="1" applyAlignment="1" applyProtection="1">
      <alignment horizontal="right" vertical="center" indent="1"/>
    </xf>
    <xf numFmtId="0" fontId="8" fillId="5" borderId="1" xfId="11" applyFont="1" applyFill="1" applyBorder="1" applyAlignment="1" applyProtection="1">
      <alignment vertical="center" shrinkToFit="1"/>
      <protection locked="0"/>
    </xf>
    <xf numFmtId="0" fontId="8" fillId="5" borderId="2" xfId="11" applyFont="1" applyFill="1" applyBorder="1" applyAlignment="1" applyProtection="1">
      <alignment vertical="center" shrinkToFit="1"/>
      <protection locked="0"/>
    </xf>
    <xf numFmtId="177" fontId="8" fillId="5" borderId="1" xfId="13" applyNumberFormat="1" applyFont="1" applyFill="1" applyBorder="1" applyAlignment="1" applyProtection="1">
      <alignment horizontal="right" vertical="center" indent="1"/>
    </xf>
    <xf numFmtId="177" fontId="8" fillId="5" borderId="2" xfId="13" applyNumberFormat="1" applyFont="1" applyFill="1" applyBorder="1" applyAlignment="1" applyProtection="1">
      <alignment horizontal="right" vertical="center" indent="1"/>
    </xf>
    <xf numFmtId="177" fontId="8" fillId="5" borderId="26" xfId="12" applyNumberFormat="1" applyFont="1" applyFill="1" applyBorder="1" applyAlignment="1" applyProtection="1">
      <alignment horizontal="right" vertical="center" indent="1"/>
    </xf>
    <xf numFmtId="177" fontId="8" fillId="5" borderId="2" xfId="12" applyNumberFormat="1" applyFont="1" applyFill="1" applyBorder="1" applyAlignment="1" applyProtection="1">
      <alignment horizontal="right" vertical="center" indent="1"/>
    </xf>
    <xf numFmtId="177" fontId="8" fillId="5" borderId="26" xfId="13" applyNumberFormat="1" applyFont="1" applyFill="1" applyBorder="1" applyAlignment="1" applyProtection="1">
      <alignment horizontal="right" vertical="center" indent="1"/>
    </xf>
    <xf numFmtId="177" fontId="8" fillId="5" borderId="5" xfId="13" applyNumberFormat="1" applyFont="1" applyFill="1" applyBorder="1" applyAlignment="1" applyProtection="1">
      <alignment horizontal="right" vertical="center" indent="1"/>
    </xf>
    <xf numFmtId="177" fontId="8" fillId="5" borderId="6" xfId="13" applyNumberFormat="1" applyFont="1" applyFill="1" applyBorder="1" applyAlignment="1" applyProtection="1">
      <alignment horizontal="center" vertical="center" wrapText="1"/>
      <protection locked="0"/>
    </xf>
    <xf numFmtId="177" fontId="8" fillId="5" borderId="41" xfId="13" applyNumberFormat="1" applyFont="1" applyFill="1" applyBorder="1" applyAlignment="1" applyProtection="1">
      <alignment horizontal="center" vertical="center" wrapText="1"/>
      <protection locked="0"/>
    </xf>
    <xf numFmtId="177" fontId="8" fillId="5" borderId="13" xfId="13" applyNumberFormat="1" applyFont="1" applyFill="1" applyBorder="1" applyAlignment="1" applyProtection="1">
      <alignment horizontal="center" vertical="center" wrapText="1"/>
      <protection locked="0"/>
    </xf>
    <xf numFmtId="177" fontId="8" fillId="5" borderId="50" xfId="13" applyNumberFormat="1" applyFont="1" applyFill="1" applyBorder="1" applyAlignment="1" applyProtection="1">
      <alignment horizontal="center" vertical="center" wrapText="1"/>
      <protection locked="0"/>
    </xf>
    <xf numFmtId="177" fontId="8" fillId="5" borderId="46" xfId="13" applyNumberFormat="1" applyFont="1" applyFill="1" applyBorder="1" applyAlignment="1" applyProtection="1">
      <alignment horizontal="center" vertical="center"/>
      <protection locked="0"/>
    </xf>
    <xf numFmtId="177" fontId="8" fillId="5" borderId="47" xfId="13" applyNumberFormat="1" applyFont="1" applyFill="1" applyBorder="1" applyAlignment="1" applyProtection="1">
      <alignment horizontal="left" vertical="center" shrinkToFit="1"/>
      <protection locked="0"/>
    </xf>
    <xf numFmtId="177" fontId="8" fillId="5" borderId="46" xfId="13" applyNumberFormat="1" applyFont="1" applyFill="1" applyBorder="1" applyAlignment="1" applyProtection="1">
      <alignment horizontal="left" vertical="center" shrinkToFit="1"/>
      <protection locked="0"/>
    </xf>
    <xf numFmtId="177" fontId="8" fillId="5" borderId="48" xfId="13" applyNumberFormat="1" applyFont="1" applyFill="1" applyBorder="1" applyAlignment="1" applyProtection="1">
      <alignment horizontal="left" vertical="center" shrinkToFit="1"/>
      <protection locked="0"/>
    </xf>
    <xf numFmtId="0" fontId="8" fillId="0" borderId="29" xfId="11" applyFont="1" applyBorder="1" applyProtection="1">
      <alignment vertical="center"/>
      <protection locked="0"/>
    </xf>
    <xf numFmtId="9" fontId="8" fillId="0" borderId="12" xfId="13" applyFont="1" applyFill="1" applyBorder="1" applyAlignment="1" applyProtection="1">
      <alignment horizontal="right" vertical="center" indent="1"/>
      <protection locked="0"/>
    </xf>
    <xf numFmtId="9" fontId="8" fillId="0" borderId="13" xfId="13" applyFont="1" applyFill="1" applyBorder="1" applyAlignment="1" applyProtection="1">
      <alignment horizontal="right" vertical="center" indent="1"/>
      <protection locked="0"/>
    </xf>
    <xf numFmtId="179" fontId="8" fillId="0" borderId="33" xfId="11" applyNumberFormat="1" applyFont="1" applyBorder="1" applyAlignment="1" applyProtection="1">
      <alignment horizontal="center" vertical="center"/>
      <protection locked="0"/>
    </xf>
    <xf numFmtId="179" fontId="8" fillId="0" borderId="34" xfId="11" applyNumberFormat="1" applyFont="1" applyBorder="1" applyAlignment="1" applyProtection="1">
      <alignment horizontal="center" vertical="center"/>
      <protection locked="0"/>
    </xf>
    <xf numFmtId="179" fontId="8" fillId="0" borderId="11" xfId="11" applyNumberFormat="1" applyFont="1" applyBorder="1" applyAlignment="1" applyProtection="1">
      <alignment horizontal="center" vertical="center"/>
      <protection locked="0"/>
    </xf>
    <xf numFmtId="0" fontId="8" fillId="0" borderId="47" xfId="11" applyFont="1" applyBorder="1" applyAlignment="1" applyProtection="1">
      <alignment horizontal="center" vertical="center"/>
      <protection locked="0"/>
    </xf>
    <xf numFmtId="0" fontId="8" fillId="0" borderId="46" xfId="11" applyFont="1" applyBorder="1" applyAlignment="1" applyProtection="1">
      <alignment horizontal="center" vertical="center"/>
      <protection locked="0"/>
    </xf>
    <xf numFmtId="0" fontId="8" fillId="0" borderId="48" xfId="11" applyFont="1" applyBorder="1" applyAlignment="1" applyProtection="1">
      <alignment horizontal="center" vertical="center"/>
      <protection locked="0"/>
    </xf>
    <xf numFmtId="9" fontId="8" fillId="5" borderId="49" xfId="13" applyFont="1" applyFill="1" applyBorder="1" applyAlignment="1" applyProtection="1">
      <alignment horizontal="right" vertical="center" indent="1"/>
      <protection locked="0"/>
    </xf>
    <xf numFmtId="9" fontId="8" fillId="5" borderId="13" xfId="13" applyFont="1" applyFill="1" applyBorder="1" applyAlignment="1" applyProtection="1">
      <alignment horizontal="right" vertical="center" indent="1"/>
      <protection locked="0"/>
    </xf>
    <xf numFmtId="9" fontId="8" fillId="5" borderId="14" xfId="13" applyFont="1" applyFill="1" applyBorder="1" applyAlignment="1" applyProtection="1">
      <alignment horizontal="right" vertical="center" indent="1"/>
      <protection locked="0"/>
    </xf>
    <xf numFmtId="176" fontId="8" fillId="5" borderId="70" xfId="12" applyNumberFormat="1" applyFont="1" applyFill="1" applyBorder="1" applyAlignment="1" applyProtection="1">
      <alignment horizontal="right" vertical="center" indent="1"/>
      <protection locked="0"/>
    </xf>
    <xf numFmtId="176" fontId="8" fillId="5" borderId="71" xfId="12" applyNumberFormat="1" applyFont="1" applyFill="1" applyBorder="1" applyAlignment="1" applyProtection="1">
      <alignment horizontal="right" vertical="center" indent="1"/>
      <protection locked="0"/>
    </xf>
    <xf numFmtId="176" fontId="8" fillId="5" borderId="72" xfId="12" applyNumberFormat="1" applyFont="1" applyFill="1" applyBorder="1" applyAlignment="1" applyProtection="1">
      <alignment horizontal="right" vertical="center" indent="1"/>
      <protection locked="0"/>
    </xf>
    <xf numFmtId="0" fontId="8" fillId="5" borderId="1" xfId="11" applyFont="1" applyFill="1" applyBorder="1" applyAlignment="1" applyProtection="1">
      <alignment horizontal="center" vertical="center"/>
      <protection locked="0"/>
    </xf>
    <xf numFmtId="0" fontId="8" fillId="5" borderId="2" xfId="11" applyFont="1" applyFill="1" applyBorder="1" applyAlignment="1" applyProtection="1">
      <alignment horizontal="center" vertical="center"/>
      <protection locked="0"/>
    </xf>
    <xf numFmtId="0" fontId="8" fillId="5" borderId="11" xfId="11" applyFont="1" applyFill="1" applyBorder="1" applyAlignment="1" applyProtection="1">
      <alignment horizontal="center" vertical="center"/>
      <protection locked="0"/>
    </xf>
    <xf numFmtId="176" fontId="8" fillId="5" borderId="44" xfId="12" applyNumberFormat="1" applyFont="1" applyFill="1" applyBorder="1" applyAlignment="1" applyProtection="1">
      <alignment horizontal="right" vertical="center" indent="1"/>
    </xf>
    <xf numFmtId="176" fontId="8" fillId="5" borderId="45" xfId="12" applyNumberFormat="1" applyFont="1" applyFill="1" applyBorder="1" applyAlignment="1" applyProtection="1">
      <alignment horizontal="right" vertical="center" indent="1"/>
    </xf>
    <xf numFmtId="176" fontId="8" fillId="5" borderId="39" xfId="12" applyNumberFormat="1" applyFont="1" applyFill="1" applyBorder="1" applyAlignment="1" applyProtection="1">
      <alignment horizontal="right" vertical="center" indent="1"/>
    </xf>
    <xf numFmtId="176" fontId="8" fillId="5" borderId="0" xfId="12" applyNumberFormat="1" applyFont="1" applyFill="1" applyBorder="1" applyAlignment="1" applyProtection="1">
      <alignment horizontal="right" vertical="center" indent="1"/>
    </xf>
    <xf numFmtId="176" fontId="8" fillId="5" borderId="7" xfId="12" applyNumberFormat="1" applyFont="1" applyFill="1" applyBorder="1" applyAlignment="1" applyProtection="1">
      <alignment horizontal="right" vertical="center" indent="1"/>
    </xf>
    <xf numFmtId="176" fontId="8" fillId="5" borderId="80" xfId="12" applyNumberFormat="1" applyFont="1" applyFill="1" applyBorder="1" applyAlignment="1" applyProtection="1">
      <alignment horizontal="right" vertical="center" indent="1"/>
    </xf>
    <xf numFmtId="0" fontId="8" fillId="5" borderId="3" xfId="11" applyFont="1" applyFill="1" applyBorder="1" applyProtection="1">
      <alignment vertical="center"/>
      <protection locked="0"/>
    </xf>
    <xf numFmtId="0" fontId="8" fillId="5" borderId="4" xfId="11" applyFont="1" applyFill="1" applyBorder="1" applyProtection="1">
      <alignment vertical="center"/>
      <protection locked="0"/>
    </xf>
    <xf numFmtId="0" fontId="8" fillId="5" borderId="1" xfId="11" applyFont="1" applyFill="1" applyBorder="1" applyProtection="1">
      <alignment vertical="center"/>
      <protection locked="0"/>
    </xf>
    <xf numFmtId="0" fontId="8" fillId="5" borderId="2" xfId="11" applyFont="1" applyFill="1" applyBorder="1" applyProtection="1">
      <alignment vertical="center"/>
      <protection locked="0"/>
    </xf>
    <xf numFmtId="176" fontId="8" fillId="5" borderId="1" xfId="12" applyNumberFormat="1" applyFont="1" applyFill="1" applyBorder="1" applyAlignment="1" applyProtection="1">
      <alignment horizontal="right" vertical="center" indent="1"/>
      <protection locked="0"/>
    </xf>
    <xf numFmtId="176" fontId="8" fillId="5" borderId="2" xfId="12" applyNumberFormat="1" applyFont="1" applyFill="1" applyBorder="1" applyAlignment="1" applyProtection="1">
      <alignment horizontal="right" vertical="center" indent="1"/>
      <protection locked="0"/>
    </xf>
    <xf numFmtId="176" fontId="8" fillId="5" borderId="24" xfId="12" applyNumberFormat="1" applyFont="1" applyFill="1" applyBorder="1" applyAlignment="1" applyProtection="1">
      <alignment horizontal="right" vertical="center" indent="1"/>
      <protection locked="0"/>
    </xf>
    <xf numFmtId="176" fontId="8" fillId="5" borderId="43" xfId="12" applyNumberFormat="1" applyFont="1" applyFill="1" applyBorder="1" applyAlignment="1" applyProtection="1">
      <alignment horizontal="right" vertical="center" indent="1"/>
      <protection locked="0"/>
    </xf>
    <xf numFmtId="176" fontId="8" fillId="5" borderId="11" xfId="12" applyNumberFormat="1" applyFont="1" applyFill="1" applyBorder="1" applyAlignment="1" applyProtection="1">
      <alignment horizontal="right" vertical="center" indent="1"/>
      <protection locked="0"/>
    </xf>
    <xf numFmtId="176" fontId="8" fillId="5" borderId="27" xfId="12" applyNumberFormat="1" applyFont="1" applyFill="1" applyBorder="1" applyAlignment="1" applyProtection="1">
      <alignment horizontal="right" vertical="center" indent="1"/>
      <protection locked="0"/>
    </xf>
    <xf numFmtId="176" fontId="8" fillId="5" borderId="18" xfId="12" applyNumberFormat="1" applyFont="1" applyFill="1" applyBorder="1" applyAlignment="1" applyProtection="1">
      <alignment horizontal="right" vertical="center" indent="1"/>
      <protection locked="0"/>
    </xf>
    <xf numFmtId="176" fontId="8" fillId="5" borderId="10" xfId="12" applyNumberFormat="1" applyFont="1" applyFill="1" applyBorder="1" applyAlignment="1" applyProtection="1">
      <alignment horizontal="right" vertical="center" indent="1"/>
      <protection locked="0"/>
    </xf>
    <xf numFmtId="176" fontId="8" fillId="5" borderId="77" xfId="12" applyNumberFormat="1" applyFont="1" applyFill="1" applyBorder="1" applyAlignment="1" applyProtection="1">
      <alignment horizontal="right" vertical="center" indent="1"/>
      <protection locked="0"/>
    </xf>
    <xf numFmtId="176" fontId="8" fillId="5" borderId="78" xfId="12" applyNumberFormat="1" applyFont="1" applyFill="1" applyBorder="1" applyAlignment="1" applyProtection="1">
      <alignment horizontal="right" vertical="center" indent="1"/>
      <protection locked="0"/>
    </xf>
    <xf numFmtId="176" fontId="8" fillId="5" borderId="79" xfId="12" applyNumberFormat="1" applyFont="1" applyFill="1" applyBorder="1" applyAlignment="1" applyProtection="1">
      <alignment horizontal="right" vertical="center" indent="1"/>
      <protection locked="0"/>
    </xf>
    <xf numFmtId="0" fontId="8" fillId="5" borderId="23" xfId="11" applyFont="1" applyFill="1" applyBorder="1" applyProtection="1">
      <alignment vertical="center"/>
      <protection locked="0"/>
    </xf>
    <xf numFmtId="176" fontId="8" fillId="5" borderId="26" xfId="12" applyNumberFormat="1" applyFont="1" applyFill="1" applyBorder="1" applyAlignment="1" applyProtection="1">
      <alignment horizontal="right" vertical="center" indent="1"/>
      <protection locked="0"/>
    </xf>
    <xf numFmtId="176" fontId="8" fillId="5" borderId="5" xfId="12" applyNumberFormat="1" applyFont="1" applyFill="1" applyBorder="1" applyAlignment="1" applyProtection="1">
      <alignment horizontal="right" vertical="center" indent="1"/>
      <protection locked="0"/>
    </xf>
    <xf numFmtId="0" fontId="8" fillId="5" borderId="6" xfId="11" applyFont="1" applyFill="1" applyBorder="1" applyProtection="1">
      <alignment vertical="center"/>
      <protection locked="0"/>
    </xf>
    <xf numFmtId="176" fontId="8" fillId="5" borderId="4" xfId="12" applyNumberFormat="1" applyFont="1" applyFill="1" applyBorder="1" applyAlignment="1" applyProtection="1">
      <alignment horizontal="right" vertical="center" indent="1"/>
      <protection locked="0"/>
    </xf>
    <xf numFmtId="176" fontId="8" fillId="5" borderId="6" xfId="12" applyNumberFormat="1" applyFont="1" applyFill="1" applyBorder="1" applyAlignment="1" applyProtection="1">
      <alignment horizontal="right" vertical="center" indent="1"/>
      <protection locked="0"/>
    </xf>
    <xf numFmtId="176" fontId="8" fillId="5" borderId="41" xfId="12" applyNumberFormat="1" applyFont="1" applyFill="1" applyBorder="1" applyAlignment="1" applyProtection="1">
      <alignment horizontal="right" vertical="center" indent="1"/>
      <protection locked="0"/>
    </xf>
    <xf numFmtId="176" fontId="8" fillId="5" borderId="42" xfId="12" applyNumberFormat="1" applyFont="1" applyFill="1" applyBorder="1" applyAlignment="1" applyProtection="1">
      <alignment horizontal="right" vertical="center" indent="1"/>
      <protection locked="0"/>
    </xf>
    <xf numFmtId="0" fontId="8" fillId="5" borderId="3" xfId="11" applyFont="1" applyFill="1" applyBorder="1" applyAlignment="1" applyProtection="1">
      <alignment horizontal="center" vertical="center" textRotation="255" wrapText="1"/>
      <protection locked="0"/>
    </xf>
    <xf numFmtId="0" fontId="8" fillId="5" borderId="40" xfId="11" applyFont="1" applyFill="1" applyBorder="1" applyAlignment="1" applyProtection="1">
      <alignment horizontal="center" vertical="center" textRotation="255" wrapText="1"/>
      <protection locked="0"/>
    </xf>
    <xf numFmtId="0" fontId="8" fillId="5" borderId="38" xfId="11" applyFont="1" applyFill="1" applyBorder="1" applyAlignment="1" applyProtection="1">
      <alignment horizontal="center" vertical="center" textRotation="255" wrapText="1"/>
      <protection locked="0"/>
    </xf>
    <xf numFmtId="0" fontId="8" fillId="5" borderId="8" xfId="11" applyFont="1" applyFill="1" applyBorder="1" applyProtection="1">
      <alignment vertical="center"/>
      <protection locked="0"/>
    </xf>
    <xf numFmtId="0" fontId="8" fillId="5" borderId="0" xfId="11" applyFont="1" applyFill="1" applyProtection="1">
      <alignment vertical="center"/>
      <protection locked="0"/>
    </xf>
    <xf numFmtId="0" fontId="8" fillId="5" borderId="10" xfId="11" applyFont="1" applyFill="1" applyBorder="1" applyProtection="1">
      <alignment vertical="center"/>
      <protection locked="0"/>
    </xf>
    <xf numFmtId="0" fontId="8" fillId="5" borderId="11" xfId="11" applyFont="1" applyFill="1" applyBorder="1" applyProtection="1">
      <alignment vertical="center"/>
      <protection locked="0"/>
    </xf>
    <xf numFmtId="180" fontId="8" fillId="5" borderId="70" xfId="12" applyNumberFormat="1" applyFont="1" applyFill="1" applyBorder="1" applyAlignment="1" applyProtection="1">
      <alignment horizontal="right" vertical="center" indent="1"/>
      <protection locked="0"/>
    </xf>
    <xf numFmtId="180" fontId="8" fillId="5" borderId="71" xfId="12" applyNumberFormat="1" applyFont="1" applyFill="1" applyBorder="1" applyAlignment="1" applyProtection="1">
      <alignment horizontal="right" vertical="center" indent="1"/>
      <protection locked="0"/>
    </xf>
    <xf numFmtId="180" fontId="8" fillId="5" borderId="72" xfId="12" applyNumberFormat="1" applyFont="1" applyFill="1" applyBorder="1" applyAlignment="1" applyProtection="1">
      <alignment horizontal="right" vertical="center" indent="1"/>
      <protection locked="0"/>
    </xf>
    <xf numFmtId="0" fontId="8" fillId="5" borderId="1" xfId="11" applyFont="1" applyFill="1" applyBorder="1" applyAlignment="1" applyProtection="1">
      <alignment horizontal="left" vertical="center"/>
      <protection locked="0"/>
    </xf>
    <xf numFmtId="0" fontId="8" fillId="5" borderId="2" xfId="11" applyFont="1" applyFill="1" applyBorder="1" applyAlignment="1" applyProtection="1">
      <alignment horizontal="left" vertical="center"/>
      <protection locked="0"/>
    </xf>
    <xf numFmtId="0" fontId="8" fillId="5" borderId="5" xfId="11" applyFont="1" applyFill="1" applyBorder="1" applyAlignment="1" applyProtection="1">
      <alignment horizontal="left" vertical="center"/>
      <protection locked="0"/>
    </xf>
    <xf numFmtId="180" fontId="8" fillId="5" borderId="87" xfId="12" applyNumberFormat="1" applyFont="1" applyFill="1" applyBorder="1" applyAlignment="1" applyProtection="1">
      <alignment horizontal="right" vertical="center" indent="1"/>
      <protection locked="0"/>
    </xf>
    <xf numFmtId="180" fontId="8" fillId="5" borderId="84" xfId="12" applyNumberFormat="1" applyFont="1" applyFill="1" applyBorder="1" applyAlignment="1" applyProtection="1">
      <alignment horizontal="right" vertical="center" indent="1"/>
      <protection locked="0"/>
    </xf>
    <xf numFmtId="0" fontId="12" fillId="5" borderId="3" xfId="11" applyFont="1" applyFill="1" applyBorder="1" applyAlignment="1" applyProtection="1">
      <alignment horizontal="center" vertical="center" textRotation="255"/>
      <protection locked="0"/>
    </xf>
    <xf numFmtId="0" fontId="12" fillId="5" borderId="40" xfId="11" applyFont="1" applyFill="1" applyBorder="1" applyAlignment="1" applyProtection="1">
      <alignment horizontal="center" vertical="center" textRotation="255"/>
      <protection locked="0"/>
    </xf>
    <xf numFmtId="0" fontId="8" fillId="5" borderId="4" xfId="11" applyFont="1" applyFill="1" applyBorder="1" applyAlignment="1" applyProtection="1">
      <alignment horizontal="center" vertical="center"/>
      <protection locked="0"/>
    </xf>
    <xf numFmtId="0" fontId="8" fillId="5" borderId="6" xfId="11" applyFont="1" applyFill="1" applyBorder="1" applyAlignment="1" applyProtection="1">
      <alignment horizontal="center" vertical="center"/>
      <protection locked="0"/>
    </xf>
    <xf numFmtId="0" fontId="8" fillId="5" borderId="9" xfId="11" applyFont="1" applyFill="1" applyBorder="1" applyAlignment="1" applyProtection="1">
      <alignment horizontal="center" vertical="center"/>
      <protection locked="0"/>
    </xf>
    <xf numFmtId="0" fontId="13" fillId="5" borderId="4" xfId="11" applyFont="1" applyFill="1" applyBorder="1" applyAlignment="1">
      <alignment horizontal="right" vertical="center"/>
    </xf>
    <xf numFmtId="0" fontId="13" fillId="5" borderId="6" xfId="11" applyFont="1" applyFill="1" applyBorder="1" applyAlignment="1">
      <alignment horizontal="right" vertical="center"/>
    </xf>
    <xf numFmtId="0" fontId="8" fillId="5" borderId="6" xfId="11" applyFont="1" applyFill="1" applyBorder="1" applyAlignment="1" applyProtection="1">
      <alignment horizontal="left" vertical="center"/>
      <protection locked="0"/>
    </xf>
    <xf numFmtId="0" fontId="8" fillId="5" borderId="9" xfId="11" applyFont="1" applyFill="1" applyBorder="1" applyAlignment="1" applyProtection="1">
      <alignment horizontal="left" vertical="center"/>
      <protection locked="0"/>
    </xf>
    <xf numFmtId="0" fontId="8" fillId="5" borderId="9" xfId="11" applyFont="1" applyFill="1" applyBorder="1" applyProtection="1">
      <alignment vertical="center"/>
      <protection locked="0"/>
    </xf>
    <xf numFmtId="0" fontId="8" fillId="5" borderId="38" xfId="11" applyFont="1" applyFill="1" applyBorder="1" applyAlignment="1" applyProtection="1">
      <alignment horizontal="center" vertical="center"/>
      <protection locked="0"/>
    </xf>
    <xf numFmtId="0" fontId="8" fillId="5" borderId="10" xfId="11" applyFont="1" applyFill="1" applyBorder="1" applyAlignment="1" applyProtection="1">
      <alignment horizontal="center" vertical="center"/>
      <protection locked="0"/>
    </xf>
    <xf numFmtId="38" fontId="10" fillId="5" borderId="8" xfId="12" applyFont="1" applyFill="1" applyBorder="1" applyAlignment="1" applyProtection="1">
      <alignment vertical="center"/>
      <protection locked="0"/>
    </xf>
    <xf numFmtId="38" fontId="10" fillId="5" borderId="0" xfId="12" applyFont="1" applyFill="1" applyBorder="1" applyAlignment="1" applyProtection="1">
      <alignment vertical="center"/>
      <protection locked="0"/>
    </xf>
    <xf numFmtId="38" fontId="10" fillId="5" borderId="19" xfId="12" applyFont="1" applyFill="1" applyBorder="1" applyAlignment="1" applyProtection="1">
      <alignment vertical="center"/>
      <protection locked="0"/>
    </xf>
    <xf numFmtId="0" fontId="8" fillId="5" borderId="39" xfId="11" applyFont="1" applyFill="1" applyBorder="1" applyAlignment="1" applyProtection="1">
      <alignment horizontal="center" vertical="center"/>
      <protection locked="0"/>
    </xf>
    <xf numFmtId="0" fontId="8" fillId="5" borderId="0" xfId="11" applyFont="1" applyFill="1" applyAlignment="1" applyProtection="1">
      <alignment horizontal="center" vertical="center"/>
      <protection locked="0"/>
    </xf>
    <xf numFmtId="0" fontId="8" fillId="5" borderId="19" xfId="11" applyFont="1" applyFill="1" applyBorder="1" applyAlignment="1" applyProtection="1">
      <alignment horizontal="center" vertical="center"/>
      <protection locked="0"/>
    </xf>
    <xf numFmtId="0" fontId="8" fillId="5" borderId="7" xfId="11" applyFont="1" applyFill="1" applyBorder="1" applyAlignment="1" applyProtection="1">
      <alignment horizontal="center" vertical="center"/>
      <protection locked="0"/>
    </xf>
    <xf numFmtId="38" fontId="8" fillId="5" borderId="74" xfId="12" applyFont="1" applyFill="1" applyBorder="1" applyAlignment="1" applyProtection="1">
      <alignment horizontal="right" vertical="center" indent="1"/>
    </xf>
    <xf numFmtId="38" fontId="8" fillId="5" borderId="75" xfId="12" applyFont="1" applyFill="1" applyBorder="1" applyAlignment="1" applyProtection="1">
      <alignment horizontal="right" vertical="center" indent="1"/>
    </xf>
    <xf numFmtId="38" fontId="8" fillId="5" borderId="76" xfId="12" applyFont="1" applyFill="1" applyBorder="1" applyAlignment="1" applyProtection="1">
      <alignment horizontal="right" vertical="center" indent="1"/>
    </xf>
    <xf numFmtId="0" fontId="8" fillId="5" borderId="33" xfId="11" applyFont="1" applyFill="1" applyBorder="1" applyAlignment="1" applyProtection="1">
      <alignment horizontal="center" vertical="center"/>
      <protection locked="0"/>
    </xf>
    <xf numFmtId="0" fontId="8" fillId="5" borderId="34" xfId="11" applyFont="1" applyFill="1" applyBorder="1" applyAlignment="1" applyProtection="1">
      <alignment horizontal="center" vertical="center"/>
      <protection locked="0"/>
    </xf>
    <xf numFmtId="0" fontId="8" fillId="5" borderId="16" xfId="11" applyFont="1" applyFill="1" applyBorder="1" applyAlignment="1" applyProtection="1">
      <alignment horizontal="center" vertical="center"/>
      <protection locked="0"/>
    </xf>
    <xf numFmtId="0" fontId="8" fillId="5" borderId="17" xfId="11" applyFont="1" applyFill="1" applyBorder="1" applyAlignment="1" applyProtection="1">
      <alignment horizontal="center" vertical="center"/>
      <protection locked="0"/>
    </xf>
    <xf numFmtId="38" fontId="8" fillId="5" borderId="35" xfId="12" applyFont="1" applyFill="1" applyBorder="1" applyAlignment="1" applyProtection="1">
      <alignment vertical="center"/>
      <protection locked="0"/>
    </xf>
    <xf numFmtId="38" fontId="8" fillId="5" borderId="36" xfId="12" applyFont="1" applyFill="1" applyBorder="1" applyAlignment="1" applyProtection="1">
      <alignment vertical="center"/>
      <protection locked="0"/>
    </xf>
    <xf numFmtId="38" fontId="8" fillId="5" borderId="33" xfId="12" applyFont="1" applyFill="1" applyBorder="1" applyAlignment="1" applyProtection="1">
      <alignment horizontal="center" vertical="center"/>
      <protection locked="0"/>
    </xf>
    <xf numFmtId="38" fontId="8" fillId="5" borderId="34" xfId="12" applyFont="1" applyFill="1" applyBorder="1" applyAlignment="1" applyProtection="1">
      <alignment horizontal="center" vertical="center"/>
      <protection locked="0"/>
    </xf>
    <xf numFmtId="38" fontId="8" fillId="5" borderId="37" xfId="12" applyFont="1" applyFill="1" applyBorder="1" applyAlignment="1" applyProtection="1">
      <alignment horizontal="center" vertical="center"/>
      <protection locked="0"/>
    </xf>
    <xf numFmtId="0" fontId="8" fillId="5" borderId="28" xfId="11" applyFont="1" applyFill="1" applyBorder="1" applyAlignment="1" applyProtection="1">
      <alignment horizontal="center" vertical="center"/>
      <protection locked="0"/>
    </xf>
    <xf numFmtId="0" fontId="8" fillId="5" borderId="29" xfId="11" applyFont="1" applyFill="1" applyBorder="1" applyAlignment="1" applyProtection="1">
      <alignment horizontal="center" vertical="center"/>
      <protection locked="0"/>
    </xf>
    <xf numFmtId="0" fontId="8" fillId="5" borderId="13" xfId="11" applyFont="1" applyFill="1" applyBorder="1" applyAlignment="1" applyProtection="1">
      <alignment horizontal="center" vertical="center"/>
      <protection locked="0"/>
    </xf>
    <xf numFmtId="38" fontId="8" fillId="5" borderId="30" xfId="12" applyFont="1" applyFill="1" applyBorder="1" applyAlignment="1" applyProtection="1">
      <alignment horizontal="right" vertical="center" indent="1"/>
    </xf>
    <xf numFmtId="38" fontId="8" fillId="5" borderId="31" xfId="12" applyFont="1" applyFill="1" applyBorder="1" applyAlignment="1" applyProtection="1">
      <alignment horizontal="right" vertical="center" indent="1"/>
    </xf>
    <xf numFmtId="38" fontId="8" fillId="5" borderId="32" xfId="12" applyFont="1" applyFill="1" applyBorder="1" applyAlignment="1" applyProtection="1">
      <alignment horizontal="right" vertical="center" indent="1"/>
    </xf>
    <xf numFmtId="38" fontId="8" fillId="5" borderId="28" xfId="12" applyFont="1" applyFill="1" applyBorder="1" applyAlignment="1" applyProtection="1">
      <alignment horizontal="right" vertical="center" indent="1"/>
    </xf>
    <xf numFmtId="38" fontId="8" fillId="5" borderId="29" xfId="12" applyFont="1" applyFill="1" applyBorder="1" applyAlignment="1" applyProtection="1">
      <alignment horizontal="right" vertical="center" indent="1"/>
    </xf>
    <xf numFmtId="38" fontId="8" fillId="5" borderId="73" xfId="12" applyFont="1" applyFill="1" applyBorder="1" applyAlignment="1" applyProtection="1">
      <alignment horizontal="right" vertical="center" indent="1"/>
    </xf>
    <xf numFmtId="38" fontId="8" fillId="5" borderId="12" xfId="12" applyFont="1" applyFill="1" applyBorder="1" applyAlignment="1" applyProtection="1">
      <alignment horizontal="right" vertical="center" indent="1"/>
    </xf>
    <xf numFmtId="38" fontId="8" fillId="5" borderId="13" xfId="12" applyFont="1" applyFill="1" applyBorder="1" applyAlignment="1" applyProtection="1">
      <alignment horizontal="right" vertical="center" indent="1"/>
    </xf>
    <xf numFmtId="38" fontId="8" fillId="5" borderId="14" xfId="12" applyFont="1" applyFill="1" applyBorder="1" applyAlignment="1" applyProtection="1">
      <alignment horizontal="right" vertical="center" indent="1"/>
    </xf>
    <xf numFmtId="0" fontId="8" fillId="5" borderId="1" xfId="11" applyFont="1" applyFill="1" applyBorder="1" applyAlignment="1" applyProtection="1">
      <alignment horizontal="left" vertical="center" shrinkToFit="1"/>
      <protection locked="0"/>
    </xf>
    <xf numFmtId="0" fontId="8" fillId="5" borderId="2" xfId="11" applyFont="1" applyFill="1" applyBorder="1" applyAlignment="1" applyProtection="1">
      <alignment horizontal="left" vertical="center" shrinkToFit="1"/>
      <protection locked="0"/>
    </xf>
    <xf numFmtId="0" fontId="8" fillId="5" borderId="23" xfId="11" applyFont="1" applyFill="1" applyBorder="1" applyAlignment="1" applyProtection="1">
      <alignment horizontal="center" vertical="center"/>
      <protection locked="0"/>
    </xf>
    <xf numFmtId="182" fontId="8" fillId="5" borderId="2" xfId="11" applyNumberFormat="1" applyFont="1" applyFill="1" applyBorder="1" applyAlignment="1" applyProtection="1">
      <alignment vertical="center" shrinkToFit="1"/>
      <protection locked="0"/>
    </xf>
    <xf numFmtId="182" fontId="0" fillId="5" borderId="2" xfId="0" applyNumberFormat="1" applyFill="1" applyBorder="1" applyAlignment="1" applyProtection="1">
      <alignment vertical="center" shrinkToFit="1"/>
      <protection locked="0"/>
    </xf>
    <xf numFmtId="176" fontId="8" fillId="5" borderId="9" xfId="12" applyNumberFormat="1" applyFont="1" applyFill="1" applyBorder="1" applyAlignment="1" applyProtection="1">
      <alignment horizontal="right" vertical="center" indent="1"/>
      <protection locked="0"/>
    </xf>
    <xf numFmtId="176" fontId="8" fillId="5" borderId="25" xfId="12" applyNumberFormat="1" applyFont="1" applyFill="1" applyBorder="1" applyAlignment="1" applyProtection="1">
      <alignment horizontal="right" vertical="center" indent="1"/>
      <protection locked="0"/>
    </xf>
    <xf numFmtId="0" fontId="8" fillId="5" borderId="4" xfId="11" applyFont="1" applyFill="1" applyBorder="1" applyAlignment="1">
      <alignment horizontal="right" vertical="center" indent="1"/>
    </xf>
    <xf numFmtId="0" fontId="8" fillId="5" borderId="6" xfId="11" applyFont="1" applyFill="1" applyBorder="1" applyAlignment="1">
      <alignment horizontal="right" vertical="center" indent="1"/>
    </xf>
    <xf numFmtId="0" fontId="8" fillId="5" borderId="4" xfId="11" applyFont="1" applyFill="1" applyBorder="1" applyAlignment="1">
      <alignment horizontal="right" vertical="center"/>
    </xf>
    <xf numFmtId="0" fontId="8" fillId="5" borderId="6" xfId="11" applyFont="1" applyFill="1" applyBorder="1" applyAlignment="1">
      <alignment horizontal="right" vertical="center"/>
    </xf>
    <xf numFmtId="0" fontId="8" fillId="5" borderId="1" xfId="11" applyFont="1" applyFill="1" applyBorder="1" applyAlignment="1" applyProtection="1">
      <alignment horizontal="distributed" vertical="center"/>
      <protection locked="0"/>
    </xf>
    <xf numFmtId="0" fontId="8" fillId="5" borderId="2" xfId="11" applyFont="1" applyFill="1" applyBorder="1" applyAlignment="1" applyProtection="1">
      <alignment horizontal="distributed" vertical="center"/>
      <protection locked="0"/>
    </xf>
    <xf numFmtId="0" fontId="8" fillId="5" borderId="8" xfId="11" applyFont="1" applyFill="1" applyBorder="1" applyAlignment="1" applyProtection="1">
      <alignment horizontal="center" vertical="center"/>
      <protection locked="0"/>
    </xf>
    <xf numFmtId="0" fontId="8" fillId="5" borderId="4" xfId="11" applyFont="1" applyFill="1" applyBorder="1" applyAlignment="1" applyProtection="1">
      <alignment horizontal="distributed" vertical="center"/>
      <protection locked="0"/>
    </xf>
    <xf numFmtId="0" fontId="8" fillId="5" borderId="6" xfId="11" applyFont="1" applyFill="1" applyBorder="1" applyAlignment="1" applyProtection="1">
      <alignment horizontal="distributed" vertical="center"/>
      <protection locked="0"/>
    </xf>
    <xf numFmtId="0" fontId="8" fillId="5" borderId="8" xfId="11" applyFont="1" applyFill="1" applyBorder="1" applyAlignment="1" applyProtection="1">
      <alignment horizontal="distributed" vertical="center"/>
      <protection locked="0"/>
    </xf>
    <xf numFmtId="0" fontId="8" fillId="5" borderId="0" xfId="11" applyFont="1" applyFill="1" applyAlignment="1" applyProtection="1">
      <alignment horizontal="distributed" vertical="center"/>
      <protection locked="0"/>
    </xf>
    <xf numFmtId="0" fontId="8" fillId="5" borderId="10" xfId="11" applyFont="1" applyFill="1" applyBorder="1" applyAlignment="1" applyProtection="1">
      <alignment horizontal="distributed" vertical="center"/>
      <protection locked="0"/>
    </xf>
    <xf numFmtId="0" fontId="8" fillId="5" borderId="11" xfId="11" applyFont="1" applyFill="1" applyBorder="1" applyAlignment="1" applyProtection="1">
      <alignment horizontal="distributed" vertical="center"/>
      <protection locked="0"/>
    </xf>
    <xf numFmtId="0" fontId="8" fillId="5" borderId="4" xfId="11" applyFont="1" applyFill="1" applyBorder="1" applyAlignment="1" applyProtection="1">
      <alignment vertical="center" wrapText="1"/>
      <protection locked="0"/>
    </xf>
    <xf numFmtId="0" fontId="8" fillId="5" borderId="6" xfId="11" applyFont="1" applyFill="1" applyBorder="1" applyAlignment="1" applyProtection="1">
      <alignment vertical="center" wrapText="1"/>
      <protection locked="0"/>
    </xf>
    <xf numFmtId="0" fontId="8" fillId="5" borderId="9" xfId="11" applyFont="1" applyFill="1" applyBorder="1" applyAlignment="1" applyProtection="1">
      <alignment vertical="center" wrapText="1"/>
      <protection locked="0"/>
    </xf>
    <xf numFmtId="0" fontId="8" fillId="5" borderId="8" xfId="11" applyFont="1" applyFill="1" applyBorder="1" applyAlignment="1" applyProtection="1">
      <alignment vertical="center" wrapText="1"/>
      <protection locked="0"/>
    </xf>
    <xf numFmtId="0" fontId="8" fillId="5" borderId="0" xfId="11" applyFont="1" applyFill="1" applyAlignment="1" applyProtection="1">
      <alignment vertical="center" wrapText="1"/>
      <protection locked="0"/>
    </xf>
    <xf numFmtId="0" fontId="8" fillId="5" borderId="7" xfId="11" applyFont="1" applyFill="1" applyBorder="1" applyAlignment="1" applyProtection="1">
      <alignment vertical="center" wrapText="1"/>
      <protection locked="0"/>
    </xf>
    <xf numFmtId="0" fontId="8" fillId="5" borderId="12" xfId="11" applyFont="1" applyFill="1" applyBorder="1" applyAlignment="1" applyProtection="1">
      <alignment vertical="center" wrapText="1"/>
      <protection locked="0"/>
    </xf>
    <xf numFmtId="0" fontId="8" fillId="5" borderId="13" xfId="11" applyFont="1" applyFill="1" applyBorder="1" applyAlignment="1" applyProtection="1">
      <alignment vertical="center" wrapText="1"/>
      <protection locked="0"/>
    </xf>
    <xf numFmtId="0" fontId="8" fillId="5" borderId="14" xfId="11" applyFont="1" applyFill="1" applyBorder="1" applyAlignment="1" applyProtection="1">
      <alignment vertical="center" wrapText="1"/>
      <protection locked="0"/>
    </xf>
    <xf numFmtId="0" fontId="8" fillId="5" borderId="6" xfId="11" applyFont="1" applyFill="1" applyBorder="1" applyAlignment="1" applyProtection="1">
      <alignment horizontal="center" vertical="center" wrapText="1"/>
      <protection locked="0"/>
    </xf>
    <xf numFmtId="0" fontId="8" fillId="5" borderId="9" xfId="11" applyFont="1" applyFill="1" applyBorder="1" applyAlignment="1" applyProtection="1">
      <alignment horizontal="center" vertical="center" wrapText="1"/>
      <protection locked="0"/>
    </xf>
    <xf numFmtId="0" fontId="8" fillId="5" borderId="0" xfId="11" applyFont="1" applyFill="1" applyAlignment="1" applyProtection="1">
      <alignment horizontal="center" vertical="center" wrapText="1"/>
      <protection locked="0"/>
    </xf>
    <xf numFmtId="0" fontId="8" fillId="5" borderId="7" xfId="11" applyFont="1" applyFill="1" applyBorder="1" applyAlignment="1" applyProtection="1">
      <alignment horizontal="center" vertical="center" wrapText="1"/>
      <protection locked="0"/>
    </xf>
    <xf numFmtId="0" fontId="8" fillId="5" borderId="13" xfId="11" applyFont="1" applyFill="1" applyBorder="1" applyAlignment="1" applyProtection="1">
      <alignment horizontal="center" vertical="center" wrapText="1"/>
      <protection locked="0"/>
    </xf>
    <xf numFmtId="0" fontId="8" fillId="5" borderId="14" xfId="11" applyFont="1" applyFill="1" applyBorder="1" applyAlignment="1" applyProtection="1">
      <alignment horizontal="center" vertical="center" wrapText="1"/>
      <protection locked="0"/>
    </xf>
    <xf numFmtId="0" fontId="8" fillId="5" borderId="4" xfId="11" applyFont="1" applyFill="1" applyBorder="1" applyAlignment="1" applyProtection="1">
      <alignment horizontal="center" vertical="center" wrapText="1"/>
      <protection locked="0"/>
    </xf>
    <xf numFmtId="0" fontId="8" fillId="5" borderId="8" xfId="11" applyFont="1" applyFill="1" applyBorder="1" applyAlignment="1" applyProtection="1">
      <alignment horizontal="center" vertical="center" wrapText="1"/>
      <protection locked="0"/>
    </xf>
    <xf numFmtId="0" fontId="8" fillId="5" borderId="12" xfId="11" applyFont="1" applyFill="1" applyBorder="1" applyAlignment="1" applyProtection="1">
      <alignment horizontal="center" vertical="center" wrapText="1"/>
      <protection locked="0"/>
    </xf>
    <xf numFmtId="0" fontId="8" fillId="5" borderId="15" xfId="11" applyFont="1" applyFill="1" applyBorder="1" applyAlignment="1" applyProtection="1">
      <alignment horizontal="center" vertical="center"/>
      <protection locked="0"/>
    </xf>
    <xf numFmtId="0" fontId="8" fillId="5" borderId="18" xfId="11" applyFont="1" applyFill="1" applyBorder="1" applyProtection="1">
      <alignment vertical="center"/>
      <protection locked="0"/>
    </xf>
    <xf numFmtId="0" fontId="8" fillId="5" borderId="20" xfId="11" applyFont="1" applyFill="1" applyBorder="1" applyAlignment="1" applyProtection="1">
      <alignment horizontal="center" vertical="center"/>
      <protection locked="0"/>
    </xf>
    <xf numFmtId="0" fontId="8" fillId="5" borderId="21" xfId="11" applyFont="1" applyFill="1" applyBorder="1" applyAlignment="1" applyProtection="1">
      <alignment horizontal="center" vertical="center"/>
      <protection locked="0"/>
    </xf>
    <xf numFmtId="0" fontId="8" fillId="5" borderId="22" xfId="11" applyFont="1" applyFill="1" applyBorder="1" applyAlignment="1" applyProtection="1">
      <alignment horizontal="center" vertical="center"/>
      <protection locked="0"/>
    </xf>
    <xf numFmtId="0" fontId="7" fillId="0" borderId="0" xfId="11" applyFont="1" applyAlignment="1">
      <alignment horizontal="center" vertical="center"/>
    </xf>
    <xf numFmtId="0" fontId="27" fillId="0" borderId="11" xfId="11" applyFont="1" applyBorder="1" applyAlignment="1">
      <alignment horizontal="center" vertical="center"/>
    </xf>
    <xf numFmtId="0" fontId="28" fillId="0" borderId="11" xfId="0" applyFont="1" applyBorder="1" applyAlignment="1">
      <alignment horizontal="center" vertical="center"/>
    </xf>
    <xf numFmtId="0" fontId="8" fillId="0" borderId="1" xfId="11" applyFont="1" applyBorder="1" applyAlignment="1" applyProtection="1">
      <alignment horizontal="distributed" vertical="center"/>
      <protection locked="0"/>
    </xf>
    <xf numFmtId="0" fontId="8" fillId="0" borderId="2" xfId="11" applyFont="1" applyBorder="1" applyAlignment="1" applyProtection="1">
      <alignment horizontal="distributed" vertical="center"/>
      <protection locked="0"/>
    </xf>
    <xf numFmtId="0" fontId="8" fillId="0" borderId="3" xfId="11" applyFont="1" applyBorder="1" applyAlignment="1" applyProtection="1">
      <alignment horizontal="left" vertical="center" indent="1"/>
      <protection locked="0"/>
    </xf>
    <xf numFmtId="0" fontId="8" fillId="0" borderId="4" xfId="11" applyFont="1" applyBorder="1" applyAlignment="1" applyProtection="1">
      <alignment horizontal="left" vertical="center" indent="1"/>
      <protection locked="0"/>
    </xf>
  </cellXfs>
  <cellStyles count="15">
    <cellStyle name="パーセント 2 2" xfId="5" xr:uid="{00000000-0005-0000-0000-000000000000}"/>
    <cellStyle name="パーセント 2 2 2" xfId="13" xr:uid="{00000000-0005-0000-0000-000001000000}"/>
    <cellStyle name="桁区切り 2 2" xfId="3" xr:uid="{00000000-0005-0000-0000-000002000000}"/>
    <cellStyle name="桁区切り 2 2 2" xfId="12" xr:uid="{00000000-0005-0000-0000-000003000000}"/>
    <cellStyle name="通貨 3" xfId="7" xr:uid="{00000000-0005-0000-0000-000004000000}"/>
    <cellStyle name="標準" xfId="0" builtinId="0"/>
    <cellStyle name="標準 2" xfId="2" xr:uid="{00000000-0005-0000-0000-000006000000}"/>
    <cellStyle name="標準 2 2" xfId="9" xr:uid="{00000000-0005-0000-0000-000007000000}"/>
    <cellStyle name="標準 2 4" xfId="1" xr:uid="{00000000-0005-0000-0000-000008000000}"/>
    <cellStyle name="標準 2 4 2" xfId="11" xr:uid="{00000000-0005-0000-0000-000009000000}"/>
    <cellStyle name="標準 3" xfId="4" xr:uid="{00000000-0005-0000-0000-00000A000000}"/>
    <cellStyle name="標準 4" xfId="8" xr:uid="{00000000-0005-0000-0000-00000B000000}"/>
    <cellStyle name="標準 5" xfId="10" xr:uid="{00000000-0005-0000-0000-00000C000000}"/>
    <cellStyle name="標準 6" xfId="6" xr:uid="{00000000-0005-0000-0000-00000D000000}"/>
    <cellStyle name="標準 6 2" xfId="14" xr:uid="{00000000-0005-0000-0000-00000E000000}"/>
  </cellStyles>
  <dxfs count="21">
    <dxf>
      <font>
        <color rgb="FF9C0006"/>
      </font>
      <fill>
        <patternFill>
          <bgColor rgb="FFFFC7CE"/>
        </patternFill>
      </fill>
    </dxf>
    <dxf>
      <font>
        <color rgb="FF9C0006"/>
      </font>
      <fill>
        <patternFill>
          <bgColor rgb="FFFFC7CE"/>
        </patternFill>
      </fill>
    </dxf>
    <dxf>
      <fill>
        <patternFill>
          <bgColor rgb="FFFF0000"/>
        </patternFill>
      </fill>
    </dxf>
    <dxf>
      <font>
        <color rgb="FFFF0000"/>
      </font>
      <fill>
        <patternFill patternType="none">
          <bgColor auto="1"/>
        </patternFill>
      </fill>
    </dxf>
    <dxf>
      <font>
        <color rgb="FFFF0000"/>
      </font>
      <fill>
        <patternFill patternType="none">
          <bgColor auto="1"/>
        </patternFill>
      </fill>
    </dxf>
    <dxf>
      <fill>
        <patternFill>
          <bgColor rgb="FFFF0000"/>
        </patternFill>
      </fill>
    </dxf>
    <dxf>
      <font>
        <color rgb="FFFF0000"/>
      </font>
      <fill>
        <patternFill patternType="none">
          <bgColor auto="1"/>
        </patternFill>
      </fill>
    </dxf>
    <dxf>
      <fill>
        <patternFill>
          <bgColor rgb="FFFF0000"/>
        </patternFill>
      </fill>
    </dxf>
    <dxf>
      <font>
        <color rgb="FFFF0000"/>
      </font>
      <fill>
        <patternFill patternType="none">
          <bgColor auto="1"/>
        </patternFill>
      </fill>
    </dxf>
    <dxf>
      <fill>
        <patternFill>
          <bgColor rgb="FFFF0000"/>
        </patternFill>
      </fill>
    </dxf>
    <dxf>
      <fill>
        <patternFill>
          <bgColor rgb="FFFF0000"/>
        </patternFill>
      </fill>
    </dxf>
    <dxf>
      <fill>
        <patternFill>
          <bgColor rgb="FFFF0000"/>
        </patternFill>
      </fill>
    </dxf>
    <dxf>
      <font>
        <color rgb="FFFF0000"/>
      </font>
      <fill>
        <patternFill patternType="none">
          <bgColor auto="1"/>
        </patternFill>
      </fill>
    </dxf>
    <dxf>
      <font>
        <color rgb="FFFF0000"/>
      </font>
      <fill>
        <patternFill patternType="none">
          <bgColor auto="1"/>
        </patternFill>
      </fill>
    </dxf>
    <dxf>
      <fill>
        <patternFill>
          <bgColor rgb="FFFF0000"/>
        </patternFill>
      </fill>
    </dxf>
    <dxf>
      <font>
        <color rgb="FFFF0000"/>
      </font>
      <fill>
        <patternFill patternType="none">
          <bgColor auto="1"/>
        </patternFill>
      </fill>
    </dxf>
    <dxf>
      <fill>
        <patternFill>
          <bgColor rgb="FFFF0000"/>
        </patternFill>
      </fill>
    </dxf>
    <dxf>
      <font>
        <color rgb="FFFF0000"/>
      </font>
      <fill>
        <patternFill patternType="none">
          <bgColor auto="1"/>
        </patternFill>
      </fill>
    </dxf>
    <dxf>
      <fill>
        <patternFill>
          <bgColor rgb="FFFF0000"/>
        </patternFill>
      </fill>
    </dxf>
    <dxf>
      <fill>
        <patternFill>
          <bgColor rgb="FFFF0000"/>
        </patternFill>
      </fill>
    </dxf>
    <dxf>
      <font>
        <color rgb="FFFF0000"/>
      </font>
      <fill>
        <patternFill patternType="none">
          <bgColor auto="1"/>
        </patternFill>
      </fill>
    </dxf>
  </dxfs>
  <tableStyles count="0" defaultTableStyle="TableStyleMedium2" defaultPivotStyle="PivotStyleMedium9"/>
  <colors>
    <mruColors>
      <color rgb="FFE1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41</xdr:col>
      <xdr:colOff>175934</xdr:colOff>
      <xdr:row>3</xdr:row>
      <xdr:rowOff>62193</xdr:rowOff>
    </xdr:from>
    <xdr:to>
      <xdr:col>45</xdr:col>
      <xdr:colOff>63875</xdr:colOff>
      <xdr:row>14</xdr:row>
      <xdr:rowOff>50987</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3939559" y="576543"/>
          <a:ext cx="2964516" cy="1893794"/>
        </a:xfrm>
        <a:prstGeom prst="rect">
          <a:avLst/>
        </a:prstGeom>
        <a:solidFill>
          <a:schemeClr val="tx2">
            <a:lumMod val="20000"/>
            <a:lumOff val="80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kumimoji="1" lang="en-US" altLang="ja-JP" sz="2000" b="1">
              <a:solidFill>
                <a:srgbClr val="FF0000"/>
              </a:solidFill>
            </a:rPr>
            <a:t>【</a:t>
          </a:r>
          <a:r>
            <a:rPr kumimoji="1" lang="ja-JP" altLang="en-US" sz="2000" b="1">
              <a:solidFill>
                <a:srgbClr val="FF0000"/>
              </a:solidFill>
            </a:rPr>
            <a:t>要確認</a:t>
          </a:r>
          <a:r>
            <a:rPr kumimoji="1" lang="en-US" altLang="ja-JP" sz="2000" b="1">
              <a:solidFill>
                <a:srgbClr val="FF0000"/>
              </a:solidFill>
            </a:rPr>
            <a:t>】</a:t>
          </a:r>
        </a:p>
        <a:p>
          <a:pPr algn="l"/>
          <a:r>
            <a:rPr kumimoji="1" lang="ja-JP" altLang="en-US" sz="2000" b="1">
              <a:solidFill>
                <a:srgbClr val="FF0000"/>
              </a:solidFill>
            </a:rPr>
            <a:t>枠外にある「</a:t>
          </a:r>
          <a:r>
            <a:rPr kumimoji="1" lang="en-US" altLang="ja-JP" sz="2000" b="1">
              <a:solidFill>
                <a:srgbClr val="FF0000"/>
              </a:solidFill>
            </a:rPr>
            <a:t>OK</a:t>
          </a:r>
          <a:r>
            <a:rPr kumimoji="1" lang="ja-JP" altLang="en-US" sz="2000" b="1">
              <a:solidFill>
                <a:srgbClr val="FF0000"/>
              </a:solidFill>
            </a:rPr>
            <a:t>」「</a:t>
          </a:r>
          <a:r>
            <a:rPr kumimoji="1" lang="en-US" altLang="ja-JP" sz="2000" b="1">
              <a:solidFill>
                <a:srgbClr val="FF0000"/>
              </a:solidFill>
            </a:rPr>
            <a:t>NG</a:t>
          </a:r>
          <a:r>
            <a:rPr kumimoji="1" lang="ja-JP" altLang="en-US" sz="2000" b="1">
              <a:solidFill>
                <a:srgbClr val="FF0000"/>
              </a:solidFill>
            </a:rPr>
            <a:t>」表示は、すべて「</a:t>
          </a:r>
          <a:r>
            <a:rPr kumimoji="1" lang="en-US" altLang="ja-JP" sz="2000" b="1">
              <a:solidFill>
                <a:srgbClr val="FF0000"/>
              </a:solidFill>
            </a:rPr>
            <a:t>OK</a:t>
          </a:r>
          <a:r>
            <a:rPr kumimoji="1" lang="ja-JP" altLang="en-US" sz="2000" b="1">
              <a:solidFill>
                <a:srgbClr val="FF0000"/>
              </a:solidFill>
            </a:rPr>
            <a:t>」表示になっていますか？</a:t>
          </a:r>
          <a:endParaRPr kumimoji="1" lang="en-US" altLang="ja-JP" sz="2000" b="1">
            <a:solidFill>
              <a:srgbClr val="FF0000"/>
            </a:solidFill>
          </a:endParaRPr>
        </a:p>
        <a:p>
          <a:pPr algn="l"/>
          <a:endParaRPr kumimoji="1" lang="en-US" altLang="ja-JP" sz="2000" b="1">
            <a:solidFill>
              <a:srgbClr val="FF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S81"/>
  <sheetViews>
    <sheetView view="pageBreakPreview" zoomScale="85" zoomScaleNormal="100" zoomScaleSheetLayoutView="85" workbookViewId="0">
      <selection activeCell="E6" sqref="E6:X9"/>
    </sheetView>
  </sheetViews>
  <sheetFormatPr defaultRowHeight="13.5" x14ac:dyDescent="0.15"/>
  <cols>
    <col min="1" max="1" width="9" style="1"/>
    <col min="2" max="2" width="2.625" style="2" customWidth="1"/>
    <col min="3" max="3" width="2.75" style="2" customWidth="1"/>
    <col min="4" max="4" width="8.5" style="2" customWidth="1"/>
    <col min="5" max="5" width="3.75" style="2" customWidth="1"/>
    <col min="6" max="6" width="8.75" style="2" customWidth="1"/>
    <col min="7" max="7" width="8.625" style="2" customWidth="1"/>
    <col min="8" max="8" width="6" style="2" customWidth="1"/>
    <col min="9" max="9" width="2.5" style="2" customWidth="1"/>
    <col min="10" max="10" width="3.25" style="2" customWidth="1"/>
    <col min="11" max="11" width="6.875" style="2" customWidth="1"/>
    <col min="12" max="13" width="3.75" style="2" customWidth="1"/>
    <col min="14" max="14" width="6.875" style="2" customWidth="1"/>
    <col min="15" max="15" width="4.5" style="2" bestFit="1" customWidth="1"/>
    <col min="16" max="16" width="3" style="2" customWidth="1"/>
    <col min="17" max="17" width="3.75" style="2" customWidth="1"/>
    <col min="18" max="18" width="3.125" style="2" customWidth="1"/>
    <col min="19" max="20" width="4" style="2" customWidth="1"/>
    <col min="21" max="36" width="3.75" style="2" customWidth="1"/>
    <col min="37" max="37" width="3.375" style="2" customWidth="1"/>
    <col min="38" max="40" width="3.75" style="2" customWidth="1"/>
    <col min="41" max="41" width="5.625" style="2" customWidth="1"/>
    <col min="42" max="42" width="13.375" style="3" customWidth="1"/>
    <col min="43" max="45" width="9" style="3"/>
    <col min="46" max="16384" width="9" style="4"/>
  </cols>
  <sheetData>
    <row r="1" spans="3:41" x14ac:dyDescent="0.15">
      <c r="C1" s="72" t="s">
        <v>0</v>
      </c>
      <c r="D1" s="15"/>
      <c r="E1" s="72"/>
      <c r="F1" s="72" t="s">
        <v>153</v>
      </c>
      <c r="G1" s="72"/>
      <c r="AE1" s="187"/>
      <c r="AF1" s="187"/>
      <c r="AG1" s="187"/>
      <c r="AH1" s="187"/>
      <c r="AI1" s="187"/>
      <c r="AJ1" s="187"/>
      <c r="AK1" s="187"/>
      <c r="AL1" s="187"/>
      <c r="AM1" s="187"/>
      <c r="AN1" s="187"/>
    </row>
    <row r="2" spans="3:41" x14ac:dyDescent="0.15">
      <c r="G2" s="188" t="s">
        <v>1</v>
      </c>
      <c r="H2" s="188"/>
      <c r="I2" s="188"/>
      <c r="J2" s="188"/>
      <c r="K2" s="188"/>
      <c r="L2" s="188"/>
      <c r="M2" s="188"/>
      <c r="N2" s="188"/>
      <c r="O2" s="188"/>
      <c r="P2" s="188"/>
      <c r="Q2" s="188"/>
      <c r="R2" s="188"/>
      <c r="S2" s="188"/>
      <c r="T2" s="188"/>
      <c r="U2" s="188"/>
      <c r="V2" s="188"/>
      <c r="W2" s="188"/>
      <c r="X2" s="188"/>
      <c r="Y2" s="188"/>
      <c r="Z2" s="188"/>
      <c r="AA2" s="188"/>
      <c r="AB2" s="188"/>
      <c r="AC2" s="188"/>
      <c r="AD2" s="188"/>
      <c r="AE2" s="188"/>
      <c r="AF2" s="188"/>
      <c r="AG2" s="188"/>
      <c r="AH2" s="188"/>
      <c r="AI2" s="188"/>
      <c r="AJ2" s="189" t="s">
        <v>152</v>
      </c>
      <c r="AK2" s="189"/>
      <c r="AL2" s="189"/>
      <c r="AM2" s="189"/>
      <c r="AN2" s="189"/>
    </row>
    <row r="3" spans="3:41" x14ac:dyDescent="0.15">
      <c r="AJ3" s="193"/>
      <c r="AK3" s="193"/>
      <c r="AL3" s="193"/>
      <c r="AM3" s="193"/>
      <c r="AN3" s="193"/>
    </row>
    <row r="4" spans="3:41" x14ac:dyDescent="0.15">
      <c r="C4" s="156" t="s">
        <v>2</v>
      </c>
      <c r="D4" s="157"/>
      <c r="E4" s="158"/>
      <c r="F4" s="158"/>
      <c r="G4" s="158"/>
      <c r="H4" s="158"/>
      <c r="I4" s="158"/>
      <c r="J4" s="158"/>
      <c r="K4" s="158"/>
      <c r="L4" s="158"/>
      <c r="M4" s="158"/>
      <c r="N4" s="158"/>
      <c r="O4" s="158"/>
      <c r="P4" s="158"/>
      <c r="Q4" s="158"/>
      <c r="R4" s="158"/>
      <c r="S4" s="158"/>
      <c r="T4" s="158"/>
      <c r="U4" s="158"/>
      <c r="V4" s="190"/>
      <c r="W4" s="190"/>
      <c r="X4" s="158"/>
      <c r="Y4" s="157" t="s">
        <v>3</v>
      </c>
      <c r="Z4" s="157"/>
      <c r="AA4" s="157"/>
      <c r="AB4" s="157"/>
      <c r="AC4" s="12"/>
      <c r="AD4" s="5"/>
      <c r="AE4" s="191"/>
      <c r="AF4" s="191"/>
      <c r="AG4" s="191" t="s">
        <v>4</v>
      </c>
      <c r="AH4" s="191"/>
      <c r="AI4" s="191"/>
      <c r="AJ4" s="191"/>
      <c r="AK4" s="192" t="s">
        <v>5</v>
      </c>
      <c r="AL4" s="192"/>
      <c r="AM4" s="5"/>
      <c r="AN4" s="6"/>
    </row>
    <row r="5" spans="3:41" x14ac:dyDescent="0.15">
      <c r="C5" s="156" t="s">
        <v>6</v>
      </c>
      <c r="D5" s="157"/>
      <c r="E5" s="158"/>
      <c r="F5" s="158"/>
      <c r="G5" s="158"/>
      <c r="H5" s="158"/>
      <c r="I5" s="158"/>
      <c r="J5" s="158"/>
      <c r="K5" s="158"/>
      <c r="L5" s="158"/>
      <c r="M5" s="158"/>
      <c r="N5" s="158"/>
      <c r="O5" s="158"/>
      <c r="P5" s="158"/>
      <c r="Q5" s="158"/>
      <c r="R5" s="158"/>
      <c r="S5" s="158"/>
      <c r="T5" s="158"/>
      <c r="U5" s="158"/>
      <c r="V5" s="158"/>
      <c r="W5" s="158"/>
      <c r="X5" s="158"/>
      <c r="Y5" s="159" t="s">
        <v>7</v>
      </c>
      <c r="Z5" s="159"/>
      <c r="AA5" s="159"/>
      <c r="AB5" s="159"/>
      <c r="AC5" s="160"/>
      <c r="AD5" s="160"/>
      <c r="AE5" s="160"/>
      <c r="AF5" s="161"/>
      <c r="AG5" s="162" t="s">
        <v>8</v>
      </c>
      <c r="AH5" s="160"/>
      <c r="AI5" s="160"/>
      <c r="AJ5" s="160"/>
      <c r="AK5" s="160"/>
      <c r="AL5" s="160"/>
      <c r="AM5" s="160"/>
      <c r="AN5" s="161"/>
    </row>
    <row r="6" spans="3:41" x14ac:dyDescent="0.15">
      <c r="C6" s="163" t="s">
        <v>9</v>
      </c>
      <c r="D6" s="164"/>
      <c r="E6" s="169"/>
      <c r="F6" s="170"/>
      <c r="G6" s="170"/>
      <c r="H6" s="170"/>
      <c r="I6" s="170"/>
      <c r="J6" s="170"/>
      <c r="K6" s="170"/>
      <c r="L6" s="170"/>
      <c r="M6" s="170"/>
      <c r="N6" s="170"/>
      <c r="O6" s="170"/>
      <c r="P6" s="170"/>
      <c r="Q6" s="170"/>
      <c r="R6" s="170"/>
      <c r="S6" s="170"/>
      <c r="T6" s="170"/>
      <c r="U6" s="170"/>
      <c r="V6" s="170"/>
      <c r="W6" s="170"/>
      <c r="X6" s="171"/>
      <c r="Y6" s="178"/>
      <c r="Z6" s="178"/>
      <c r="AA6" s="178"/>
      <c r="AB6" s="178"/>
      <c r="AC6" s="178"/>
      <c r="AD6" s="178"/>
      <c r="AE6" s="178"/>
      <c r="AF6" s="179"/>
      <c r="AG6" s="184"/>
      <c r="AH6" s="178"/>
      <c r="AI6" s="178"/>
      <c r="AJ6" s="178"/>
      <c r="AK6" s="178"/>
      <c r="AL6" s="178"/>
      <c r="AM6" s="178"/>
      <c r="AN6" s="179"/>
    </row>
    <row r="7" spans="3:41" x14ac:dyDescent="0.15">
      <c r="C7" s="165"/>
      <c r="D7" s="166"/>
      <c r="E7" s="172"/>
      <c r="F7" s="173"/>
      <c r="G7" s="173"/>
      <c r="H7" s="173"/>
      <c r="I7" s="173"/>
      <c r="J7" s="173"/>
      <c r="K7" s="173"/>
      <c r="L7" s="173"/>
      <c r="M7" s="173"/>
      <c r="N7" s="173"/>
      <c r="O7" s="173"/>
      <c r="P7" s="173"/>
      <c r="Q7" s="173"/>
      <c r="R7" s="173"/>
      <c r="S7" s="173"/>
      <c r="T7" s="173"/>
      <c r="U7" s="173"/>
      <c r="V7" s="173"/>
      <c r="W7" s="173"/>
      <c r="X7" s="174"/>
      <c r="Y7" s="180"/>
      <c r="Z7" s="180"/>
      <c r="AA7" s="180"/>
      <c r="AB7" s="180"/>
      <c r="AC7" s="180"/>
      <c r="AD7" s="180"/>
      <c r="AE7" s="180"/>
      <c r="AF7" s="181"/>
      <c r="AG7" s="185"/>
      <c r="AH7" s="180"/>
      <c r="AI7" s="180"/>
      <c r="AJ7" s="180"/>
      <c r="AK7" s="180"/>
      <c r="AL7" s="180"/>
      <c r="AM7" s="180"/>
      <c r="AN7" s="181"/>
    </row>
    <row r="8" spans="3:41" x14ac:dyDescent="0.15">
      <c r="C8" s="165"/>
      <c r="D8" s="166"/>
      <c r="E8" s="172"/>
      <c r="F8" s="173"/>
      <c r="G8" s="173"/>
      <c r="H8" s="173"/>
      <c r="I8" s="173"/>
      <c r="J8" s="173"/>
      <c r="K8" s="173"/>
      <c r="L8" s="173"/>
      <c r="M8" s="173"/>
      <c r="N8" s="173"/>
      <c r="O8" s="173"/>
      <c r="P8" s="173"/>
      <c r="Q8" s="173"/>
      <c r="R8" s="173"/>
      <c r="S8" s="173"/>
      <c r="T8" s="173"/>
      <c r="U8" s="173"/>
      <c r="V8" s="173"/>
      <c r="W8" s="173"/>
      <c r="X8" s="174"/>
      <c r="Y8" s="180"/>
      <c r="Z8" s="180"/>
      <c r="AA8" s="180"/>
      <c r="AB8" s="180"/>
      <c r="AC8" s="180"/>
      <c r="AD8" s="180"/>
      <c r="AE8" s="180"/>
      <c r="AF8" s="181"/>
      <c r="AG8" s="185"/>
      <c r="AH8" s="180"/>
      <c r="AI8" s="180"/>
      <c r="AJ8" s="180"/>
      <c r="AK8" s="180"/>
      <c r="AL8" s="180"/>
      <c r="AM8" s="180"/>
      <c r="AN8" s="181"/>
    </row>
    <row r="9" spans="3:41" ht="14.25" thickBot="1" x14ac:dyDescent="0.2">
      <c r="C9" s="167"/>
      <c r="D9" s="168"/>
      <c r="E9" s="175"/>
      <c r="F9" s="176"/>
      <c r="G9" s="176"/>
      <c r="H9" s="176"/>
      <c r="I9" s="176"/>
      <c r="J9" s="176"/>
      <c r="K9" s="176"/>
      <c r="L9" s="176"/>
      <c r="M9" s="176"/>
      <c r="N9" s="176"/>
      <c r="O9" s="176"/>
      <c r="P9" s="176"/>
      <c r="Q9" s="176"/>
      <c r="R9" s="176"/>
      <c r="S9" s="176"/>
      <c r="T9" s="176"/>
      <c r="U9" s="176"/>
      <c r="V9" s="176"/>
      <c r="W9" s="176"/>
      <c r="X9" s="177"/>
      <c r="Y9" s="182"/>
      <c r="Z9" s="182"/>
      <c r="AA9" s="182"/>
      <c r="AB9" s="182"/>
      <c r="AC9" s="182"/>
      <c r="AD9" s="182"/>
      <c r="AE9" s="182"/>
      <c r="AF9" s="183"/>
      <c r="AG9" s="186"/>
      <c r="AH9" s="182"/>
      <c r="AI9" s="182"/>
      <c r="AJ9" s="182"/>
      <c r="AK9" s="182"/>
      <c r="AL9" s="182"/>
      <c r="AM9" s="182"/>
      <c r="AN9" s="183"/>
    </row>
    <row r="10" spans="3:41" ht="14.25" thickTop="1" x14ac:dyDescent="0.15">
      <c r="C10" s="203"/>
      <c r="D10" s="204"/>
      <c r="E10" s="204"/>
      <c r="F10" s="205"/>
      <c r="G10" s="185" t="s">
        <v>10</v>
      </c>
      <c r="H10" s="180"/>
      <c r="I10" s="180"/>
      <c r="J10" s="181"/>
      <c r="K10" s="206" t="s">
        <v>11</v>
      </c>
      <c r="L10" s="206"/>
      <c r="M10" s="206"/>
      <c r="N10" s="206"/>
      <c r="O10" s="206"/>
      <c r="P10" s="206"/>
      <c r="Q10" s="206"/>
      <c r="R10" s="206"/>
      <c r="S10" s="206"/>
      <c r="T10" s="206"/>
      <c r="U10" s="206"/>
      <c r="V10" s="206"/>
      <c r="W10" s="206"/>
      <c r="X10" s="206"/>
      <c r="Y10" s="207"/>
      <c r="Z10" s="207"/>
      <c r="AA10" s="207"/>
      <c r="AB10" s="208"/>
      <c r="AC10" s="209" t="s">
        <v>12</v>
      </c>
      <c r="AD10" s="210"/>
      <c r="AE10" s="210"/>
      <c r="AF10" s="210"/>
      <c r="AG10" s="210"/>
      <c r="AH10" s="210"/>
      <c r="AI10" s="210"/>
      <c r="AJ10" s="210"/>
      <c r="AK10" s="210"/>
      <c r="AL10" s="210"/>
      <c r="AM10" s="210"/>
      <c r="AN10" s="211"/>
    </row>
    <row r="11" spans="3:41" x14ac:dyDescent="0.15">
      <c r="C11" s="212" t="s">
        <v>13</v>
      </c>
      <c r="D11" s="213"/>
      <c r="E11" s="160"/>
      <c r="F11" s="161"/>
      <c r="G11" s="185"/>
      <c r="H11" s="180"/>
      <c r="I11" s="180"/>
      <c r="J11" s="181"/>
      <c r="K11" s="214"/>
      <c r="L11" s="215"/>
      <c r="M11" s="216"/>
      <c r="N11" s="217" t="s">
        <v>14</v>
      </c>
      <c r="O11" s="218"/>
      <c r="P11" s="218"/>
      <c r="Q11" s="217" t="s">
        <v>15</v>
      </c>
      <c r="R11" s="218"/>
      <c r="S11" s="218"/>
      <c r="T11" s="219"/>
      <c r="U11" s="220" t="s">
        <v>16</v>
      </c>
      <c r="V11" s="159"/>
      <c r="W11" s="159"/>
      <c r="X11" s="221"/>
      <c r="Y11" s="159" t="s">
        <v>17</v>
      </c>
      <c r="Z11" s="159"/>
      <c r="AA11" s="159"/>
      <c r="AB11" s="221"/>
      <c r="AC11" s="232" t="s">
        <v>18</v>
      </c>
      <c r="AD11" s="233"/>
      <c r="AE11" s="233"/>
      <c r="AF11" s="234"/>
      <c r="AG11" s="235"/>
      <c r="AH11" s="236"/>
      <c r="AI11" s="237" t="s">
        <v>19</v>
      </c>
      <c r="AJ11" s="238"/>
      <c r="AK11" s="235" t="str">
        <f>IF(AG11="","",IF(AG11=12,1,AG11+1))</f>
        <v/>
      </c>
      <c r="AL11" s="236"/>
      <c r="AM11" s="237" t="s">
        <v>20</v>
      </c>
      <c r="AN11" s="238"/>
    </row>
    <row r="12" spans="3:41" x14ac:dyDescent="0.15">
      <c r="C12" s="194"/>
      <c r="D12" s="195"/>
      <c r="E12" s="196"/>
      <c r="F12" s="197"/>
      <c r="G12" s="198"/>
      <c r="H12" s="199"/>
      <c r="I12" s="199"/>
      <c r="J12" s="200"/>
      <c r="K12" s="201"/>
      <c r="L12" s="202"/>
      <c r="M12" s="202"/>
      <c r="N12" s="202"/>
      <c r="O12" s="202"/>
      <c r="P12" s="202"/>
      <c r="Q12" s="222"/>
      <c r="R12" s="223"/>
      <c r="S12" s="223"/>
      <c r="T12" s="224"/>
      <c r="U12" s="225"/>
      <c r="V12" s="225"/>
      <c r="W12" s="225"/>
      <c r="X12" s="226"/>
      <c r="Y12" s="225"/>
      <c r="Z12" s="225"/>
      <c r="AA12" s="225"/>
      <c r="AB12" s="226"/>
      <c r="AC12" s="227"/>
      <c r="AD12" s="228"/>
      <c r="AE12" s="228"/>
      <c r="AF12" s="229"/>
      <c r="AG12" s="227"/>
      <c r="AH12" s="228"/>
      <c r="AI12" s="228"/>
      <c r="AJ12" s="229"/>
      <c r="AK12" s="230"/>
      <c r="AL12" s="230"/>
      <c r="AM12" s="230"/>
      <c r="AN12" s="231"/>
      <c r="AO12" s="7" t="str">
        <f>IF($K12=SUM($U12:$AB12),"OK","NG")</f>
        <v>OK</v>
      </c>
    </row>
    <row r="13" spans="3:41" x14ac:dyDescent="0.15">
      <c r="C13" s="194"/>
      <c r="D13" s="195"/>
      <c r="E13" s="196"/>
      <c r="F13" s="197"/>
      <c r="G13" s="198"/>
      <c r="H13" s="199"/>
      <c r="I13" s="199"/>
      <c r="J13" s="200"/>
      <c r="K13" s="201"/>
      <c r="L13" s="202"/>
      <c r="M13" s="202"/>
      <c r="N13" s="202"/>
      <c r="O13" s="202"/>
      <c r="P13" s="202"/>
      <c r="Q13" s="222"/>
      <c r="R13" s="223"/>
      <c r="S13" s="223"/>
      <c r="T13" s="224"/>
      <c r="U13" s="225"/>
      <c r="V13" s="225"/>
      <c r="W13" s="225"/>
      <c r="X13" s="226"/>
      <c r="Y13" s="225"/>
      <c r="Z13" s="225"/>
      <c r="AA13" s="225"/>
      <c r="AB13" s="226"/>
      <c r="AC13" s="227"/>
      <c r="AD13" s="228"/>
      <c r="AE13" s="228"/>
      <c r="AF13" s="229"/>
      <c r="AG13" s="227"/>
      <c r="AH13" s="228"/>
      <c r="AI13" s="228"/>
      <c r="AJ13" s="229"/>
      <c r="AK13" s="230"/>
      <c r="AL13" s="230"/>
      <c r="AM13" s="230"/>
      <c r="AN13" s="231"/>
      <c r="AO13" s="7" t="str">
        <f>IF($K13=SUM($U13:$AB13),"OK","NG")</f>
        <v>OK</v>
      </c>
    </row>
    <row r="14" spans="3:41" x14ac:dyDescent="0.15">
      <c r="C14" s="194"/>
      <c r="D14" s="195"/>
      <c r="E14" s="196"/>
      <c r="F14" s="197"/>
      <c r="G14" s="198"/>
      <c r="H14" s="199"/>
      <c r="I14" s="199"/>
      <c r="J14" s="200"/>
      <c r="K14" s="201"/>
      <c r="L14" s="202"/>
      <c r="M14" s="202"/>
      <c r="N14" s="202"/>
      <c r="O14" s="202"/>
      <c r="P14" s="202"/>
      <c r="Q14" s="222"/>
      <c r="R14" s="223"/>
      <c r="S14" s="223"/>
      <c r="T14" s="224"/>
      <c r="U14" s="225"/>
      <c r="V14" s="225"/>
      <c r="W14" s="225"/>
      <c r="X14" s="226"/>
      <c r="Y14" s="225"/>
      <c r="Z14" s="225"/>
      <c r="AA14" s="225"/>
      <c r="AB14" s="226"/>
      <c r="AC14" s="227"/>
      <c r="AD14" s="228"/>
      <c r="AE14" s="228"/>
      <c r="AF14" s="229"/>
      <c r="AG14" s="227"/>
      <c r="AH14" s="228"/>
      <c r="AI14" s="228"/>
      <c r="AJ14" s="229"/>
      <c r="AK14" s="230"/>
      <c r="AL14" s="230"/>
      <c r="AM14" s="230"/>
      <c r="AN14" s="231"/>
      <c r="AO14" s="7" t="str">
        <f t="shared" ref="AO14:AO16" si="0">IF($K14=SUM($U14:$AB14),"OK","NG")</f>
        <v>OK</v>
      </c>
    </row>
    <row r="15" spans="3:41" x14ac:dyDescent="0.15">
      <c r="C15" s="194"/>
      <c r="D15" s="195"/>
      <c r="E15" s="196"/>
      <c r="F15" s="197"/>
      <c r="G15" s="239"/>
      <c r="H15" s="191"/>
      <c r="I15" s="191"/>
      <c r="J15" s="200"/>
      <c r="K15" s="240"/>
      <c r="L15" s="240"/>
      <c r="M15" s="241"/>
      <c r="N15" s="222"/>
      <c r="O15" s="223"/>
      <c r="P15" s="201"/>
      <c r="Q15" s="223"/>
      <c r="R15" s="223"/>
      <c r="S15" s="223"/>
      <c r="T15" s="224"/>
      <c r="U15" s="243"/>
      <c r="V15" s="243"/>
      <c r="W15" s="243"/>
      <c r="X15" s="244"/>
      <c r="Y15" s="225"/>
      <c r="Z15" s="225"/>
      <c r="AA15" s="225"/>
      <c r="AB15" s="226"/>
      <c r="AC15" s="227"/>
      <c r="AD15" s="228"/>
      <c r="AE15" s="228"/>
      <c r="AF15" s="229"/>
      <c r="AG15" s="227"/>
      <c r="AH15" s="228"/>
      <c r="AI15" s="228"/>
      <c r="AJ15" s="229"/>
      <c r="AK15" s="230"/>
      <c r="AL15" s="230"/>
      <c r="AM15" s="230"/>
      <c r="AN15" s="231"/>
      <c r="AO15" s="7" t="str">
        <f>IF($K15=SUM($U15:$AB15),"OK","NG")</f>
        <v>OK</v>
      </c>
    </row>
    <row r="16" spans="3:41" x14ac:dyDescent="0.15">
      <c r="C16" s="194"/>
      <c r="D16" s="195"/>
      <c r="E16" s="196"/>
      <c r="F16" s="197"/>
      <c r="G16" s="239"/>
      <c r="H16" s="191"/>
      <c r="I16" s="191"/>
      <c r="J16" s="200"/>
      <c r="K16" s="223"/>
      <c r="L16" s="223"/>
      <c r="M16" s="201"/>
      <c r="N16" s="222"/>
      <c r="O16" s="223"/>
      <c r="P16" s="201"/>
      <c r="Q16" s="223"/>
      <c r="R16" s="223"/>
      <c r="S16" s="223"/>
      <c r="T16" s="223"/>
      <c r="U16" s="242"/>
      <c r="V16" s="225"/>
      <c r="W16" s="225"/>
      <c r="X16" s="226"/>
      <c r="Y16" s="225"/>
      <c r="Z16" s="225"/>
      <c r="AA16" s="225"/>
      <c r="AB16" s="226"/>
      <c r="AC16" s="227"/>
      <c r="AD16" s="228"/>
      <c r="AE16" s="228"/>
      <c r="AF16" s="229"/>
      <c r="AG16" s="227"/>
      <c r="AH16" s="228"/>
      <c r="AI16" s="228"/>
      <c r="AJ16" s="229"/>
      <c r="AK16" s="230"/>
      <c r="AL16" s="230"/>
      <c r="AM16" s="230"/>
      <c r="AN16" s="231"/>
      <c r="AO16" s="7" t="str">
        <f t="shared" si="0"/>
        <v>OK</v>
      </c>
    </row>
    <row r="17" spans="2:43" x14ac:dyDescent="0.15">
      <c r="C17" s="194"/>
      <c r="D17" s="195"/>
      <c r="E17" s="196"/>
      <c r="F17" s="197"/>
      <c r="G17" s="239"/>
      <c r="H17" s="191"/>
      <c r="I17" s="191"/>
      <c r="J17" s="200"/>
      <c r="K17" s="223"/>
      <c r="L17" s="223"/>
      <c r="M17" s="201"/>
      <c r="N17" s="222"/>
      <c r="O17" s="223"/>
      <c r="P17" s="223"/>
      <c r="Q17" s="222"/>
      <c r="R17" s="223"/>
      <c r="S17" s="223"/>
      <c r="T17" s="224"/>
      <c r="U17" s="245"/>
      <c r="V17" s="245"/>
      <c r="W17" s="245"/>
      <c r="X17" s="246"/>
      <c r="Y17" s="225"/>
      <c r="Z17" s="225"/>
      <c r="AA17" s="225"/>
      <c r="AB17" s="226"/>
      <c r="AC17" s="227"/>
      <c r="AD17" s="228"/>
      <c r="AE17" s="228"/>
      <c r="AF17" s="229"/>
      <c r="AG17" s="227"/>
      <c r="AH17" s="228"/>
      <c r="AI17" s="228"/>
      <c r="AJ17" s="229"/>
      <c r="AK17" s="230"/>
      <c r="AL17" s="230"/>
      <c r="AM17" s="230"/>
      <c r="AN17" s="231"/>
      <c r="AO17" s="7" t="str">
        <f>IF($K17=SUM($U17:$AB17),"OK","NG")</f>
        <v>OK</v>
      </c>
    </row>
    <row r="18" spans="2:43" x14ac:dyDescent="0.15">
      <c r="C18" s="194"/>
      <c r="D18" s="195"/>
      <c r="E18" s="196"/>
      <c r="F18" s="197"/>
      <c r="G18" s="239"/>
      <c r="H18" s="191"/>
      <c r="I18" s="191"/>
      <c r="J18" s="200"/>
      <c r="K18" s="223"/>
      <c r="L18" s="223"/>
      <c r="M18" s="201"/>
      <c r="N18" s="222"/>
      <c r="O18" s="223"/>
      <c r="P18" s="223"/>
      <c r="Q18" s="222"/>
      <c r="R18" s="223"/>
      <c r="S18" s="223"/>
      <c r="T18" s="224"/>
      <c r="U18" s="245"/>
      <c r="V18" s="245"/>
      <c r="W18" s="245"/>
      <c r="X18" s="246"/>
      <c r="Y18" s="225"/>
      <c r="Z18" s="225"/>
      <c r="AA18" s="225"/>
      <c r="AB18" s="226"/>
      <c r="AC18" s="227"/>
      <c r="AD18" s="228"/>
      <c r="AE18" s="228"/>
      <c r="AF18" s="229"/>
      <c r="AG18" s="227"/>
      <c r="AH18" s="228"/>
      <c r="AI18" s="228"/>
      <c r="AJ18" s="229"/>
      <c r="AK18" s="230"/>
      <c r="AL18" s="230"/>
      <c r="AM18" s="230"/>
      <c r="AN18" s="231"/>
      <c r="AO18" s="7" t="str">
        <f>IF($K18=SUM($U18:$AB18),"OK","NG")</f>
        <v>OK</v>
      </c>
    </row>
    <row r="19" spans="2:43" ht="14.25" thickBot="1" x14ac:dyDescent="0.2">
      <c r="C19" s="264" t="s">
        <v>21</v>
      </c>
      <c r="D19" s="265"/>
      <c r="E19" s="266"/>
      <c r="F19" s="266"/>
      <c r="G19" s="266"/>
      <c r="H19" s="266"/>
      <c r="I19" s="266"/>
      <c r="J19" s="8" t="s">
        <v>22</v>
      </c>
      <c r="K19" s="267">
        <f>SUM(K12:M18)</f>
        <v>0</v>
      </c>
      <c r="L19" s="268"/>
      <c r="M19" s="268"/>
      <c r="N19" s="268">
        <f>SUM(N12:P18)</f>
        <v>0</v>
      </c>
      <c r="O19" s="268"/>
      <c r="P19" s="268"/>
      <c r="Q19" s="268">
        <f>SUM(Q12:T18)</f>
        <v>0</v>
      </c>
      <c r="R19" s="268"/>
      <c r="S19" s="268"/>
      <c r="T19" s="269"/>
      <c r="U19" s="270">
        <f>SUM(U12:X18)</f>
        <v>0</v>
      </c>
      <c r="V19" s="271"/>
      <c r="W19" s="271"/>
      <c r="X19" s="272"/>
      <c r="Y19" s="273">
        <f>SUM(Y12:AB18)</f>
        <v>0</v>
      </c>
      <c r="Z19" s="274"/>
      <c r="AA19" s="274"/>
      <c r="AB19" s="275"/>
      <c r="AC19" s="254"/>
      <c r="AD19" s="255"/>
      <c r="AE19" s="255"/>
      <c r="AF19" s="256"/>
      <c r="AG19" s="254"/>
      <c r="AH19" s="255"/>
      <c r="AI19" s="255"/>
      <c r="AJ19" s="256"/>
      <c r="AK19" s="254"/>
      <c r="AL19" s="255"/>
      <c r="AM19" s="255"/>
      <c r="AN19" s="256"/>
    </row>
    <row r="20" spans="2:43" ht="14.25" thickTop="1" x14ac:dyDescent="0.15">
      <c r="C20" s="257" t="s">
        <v>23</v>
      </c>
      <c r="D20" s="258"/>
      <c r="E20" s="258"/>
      <c r="F20" s="204"/>
      <c r="G20" s="204"/>
      <c r="H20" s="204"/>
      <c r="I20" s="204"/>
      <c r="J20" s="205"/>
      <c r="K20" s="259" t="s">
        <v>24</v>
      </c>
      <c r="L20" s="259"/>
      <c r="M20" s="259"/>
      <c r="N20" s="260"/>
      <c r="O20" s="260"/>
      <c r="P20" s="260"/>
      <c r="Q20" s="260"/>
      <c r="R20" s="260"/>
      <c r="S20" s="260"/>
      <c r="T20" s="260"/>
      <c r="U20" s="259"/>
      <c r="V20" s="259"/>
      <c r="W20" s="259"/>
      <c r="X20" s="259"/>
      <c r="Y20" s="259"/>
      <c r="Z20" s="259"/>
      <c r="AA20" s="259"/>
      <c r="AB20" s="259"/>
      <c r="AC20" s="261" t="s">
        <v>25</v>
      </c>
      <c r="AD20" s="262"/>
      <c r="AE20" s="262"/>
      <c r="AF20" s="262"/>
      <c r="AG20" s="262"/>
      <c r="AH20" s="262"/>
      <c r="AI20" s="262"/>
      <c r="AJ20" s="262"/>
      <c r="AK20" s="262"/>
      <c r="AL20" s="262"/>
      <c r="AM20" s="262"/>
      <c r="AN20" s="263"/>
    </row>
    <row r="21" spans="2:43" x14ac:dyDescent="0.15">
      <c r="C21" s="251" t="s">
        <v>26</v>
      </c>
      <c r="D21" s="251"/>
      <c r="E21" s="212"/>
      <c r="F21" s="220" t="s">
        <v>27</v>
      </c>
      <c r="G21" s="159"/>
      <c r="H21" s="159"/>
      <c r="I21" s="159"/>
      <c r="J21" s="221"/>
      <c r="K21" s="214" t="s">
        <v>28</v>
      </c>
      <c r="L21" s="215"/>
      <c r="M21" s="216"/>
      <c r="N21" s="252" t="s">
        <v>14</v>
      </c>
      <c r="O21" s="160"/>
      <c r="P21" s="253"/>
      <c r="Q21" s="252" t="s">
        <v>15</v>
      </c>
      <c r="R21" s="160"/>
      <c r="S21" s="160"/>
      <c r="T21" s="161"/>
      <c r="U21" s="220" t="s">
        <v>16</v>
      </c>
      <c r="V21" s="159"/>
      <c r="W21" s="159"/>
      <c r="X21" s="221"/>
      <c r="Y21" s="220" t="s">
        <v>17</v>
      </c>
      <c r="Z21" s="159"/>
      <c r="AA21" s="159"/>
      <c r="AB21" s="221"/>
      <c r="AC21" s="232" t="s">
        <v>18</v>
      </c>
      <c r="AD21" s="233"/>
      <c r="AE21" s="233"/>
      <c r="AF21" s="234"/>
      <c r="AG21" s="247" t="str">
        <f>IF(AG11="","",AG11)</f>
        <v/>
      </c>
      <c r="AH21" s="248"/>
      <c r="AI21" s="237" t="s">
        <v>19</v>
      </c>
      <c r="AJ21" s="238"/>
      <c r="AK21" s="247" t="str">
        <f>IF(AK11="","",AK11)</f>
        <v/>
      </c>
      <c r="AL21" s="248"/>
      <c r="AM21" s="249" t="s">
        <v>20</v>
      </c>
      <c r="AN21" s="250"/>
    </row>
    <row r="22" spans="2:43" x14ac:dyDescent="0.15">
      <c r="C22" s="276" t="s">
        <v>29</v>
      </c>
      <c r="D22" s="194" t="s">
        <v>30</v>
      </c>
      <c r="E22" s="195"/>
      <c r="F22" s="278"/>
      <c r="G22" s="279"/>
      <c r="H22" s="279"/>
      <c r="I22" s="279"/>
      <c r="J22" s="9" t="s">
        <v>31</v>
      </c>
      <c r="K22" s="280"/>
      <c r="L22" s="223"/>
      <c r="M22" s="201"/>
      <c r="N22" s="222"/>
      <c r="O22" s="223"/>
      <c r="P22" s="201"/>
      <c r="Q22" s="223"/>
      <c r="R22" s="223"/>
      <c r="S22" s="223"/>
      <c r="T22" s="224"/>
      <c r="U22" s="225"/>
      <c r="V22" s="225"/>
      <c r="W22" s="225"/>
      <c r="X22" s="226"/>
      <c r="Y22" s="225"/>
      <c r="Z22" s="225"/>
      <c r="AA22" s="225"/>
      <c r="AB22" s="226"/>
      <c r="AC22" s="227"/>
      <c r="AD22" s="228"/>
      <c r="AE22" s="228"/>
      <c r="AF22" s="229"/>
      <c r="AG22" s="228"/>
      <c r="AH22" s="228"/>
      <c r="AI22" s="228"/>
      <c r="AJ22" s="229"/>
      <c r="AK22" s="230"/>
      <c r="AL22" s="230"/>
      <c r="AM22" s="230"/>
      <c r="AN22" s="231"/>
      <c r="AO22" s="7" t="str">
        <f>IF($K22=SUM($U22:$AB22),"OK","NG")</f>
        <v>OK</v>
      </c>
      <c r="AQ22" s="10" t="s">
        <v>32</v>
      </c>
    </row>
    <row r="23" spans="2:43" x14ac:dyDescent="0.15">
      <c r="C23" s="277"/>
      <c r="D23" s="239" t="s">
        <v>33</v>
      </c>
      <c r="E23" s="191"/>
      <c r="F23" s="278"/>
      <c r="G23" s="279"/>
      <c r="H23" s="279"/>
      <c r="I23" s="279"/>
      <c r="J23" s="9" t="s">
        <v>34</v>
      </c>
      <c r="K23" s="280"/>
      <c r="L23" s="223"/>
      <c r="M23" s="201"/>
      <c r="N23" s="222"/>
      <c r="O23" s="223"/>
      <c r="P23" s="201"/>
      <c r="Q23" s="223"/>
      <c r="R23" s="223"/>
      <c r="S23" s="223"/>
      <c r="T23" s="224"/>
      <c r="U23" s="225"/>
      <c r="V23" s="225"/>
      <c r="W23" s="225"/>
      <c r="X23" s="226"/>
      <c r="Y23" s="225"/>
      <c r="Z23" s="225"/>
      <c r="AA23" s="225"/>
      <c r="AB23" s="226"/>
      <c r="AC23" s="281"/>
      <c r="AD23" s="282"/>
      <c r="AE23" s="282"/>
      <c r="AF23" s="283"/>
      <c r="AG23" s="227"/>
      <c r="AH23" s="228"/>
      <c r="AI23" s="228"/>
      <c r="AJ23" s="229"/>
      <c r="AK23" s="230"/>
      <c r="AL23" s="230"/>
      <c r="AM23" s="230"/>
      <c r="AN23" s="231"/>
      <c r="AO23" s="7" t="str">
        <f>IF($K23=SUM($U23:$AB23),"OK","NG")</f>
        <v>OK</v>
      </c>
      <c r="AQ23" s="10" t="s">
        <v>35</v>
      </c>
    </row>
    <row r="24" spans="2:43" x14ac:dyDescent="0.15">
      <c r="C24" s="277"/>
      <c r="D24" s="239"/>
      <c r="E24" s="191"/>
      <c r="F24" s="278"/>
      <c r="G24" s="279"/>
      <c r="H24" s="279"/>
      <c r="I24" s="279"/>
      <c r="J24" s="9" t="s">
        <v>36</v>
      </c>
      <c r="K24" s="280"/>
      <c r="L24" s="223"/>
      <c r="M24" s="201"/>
      <c r="N24" s="222"/>
      <c r="O24" s="223"/>
      <c r="P24" s="201"/>
      <c r="Q24" s="223"/>
      <c r="R24" s="223"/>
      <c r="S24" s="223"/>
      <c r="T24" s="224"/>
      <c r="U24" s="225"/>
      <c r="V24" s="225"/>
      <c r="W24" s="225"/>
      <c r="X24" s="226"/>
      <c r="Y24" s="225"/>
      <c r="Z24" s="225"/>
      <c r="AA24" s="225"/>
      <c r="AB24" s="226"/>
      <c r="AC24" s="227"/>
      <c r="AD24" s="228"/>
      <c r="AE24" s="228"/>
      <c r="AF24" s="229"/>
      <c r="AG24" s="227"/>
      <c r="AH24" s="228"/>
      <c r="AI24" s="228"/>
      <c r="AJ24" s="229"/>
      <c r="AK24" s="230"/>
      <c r="AL24" s="230"/>
      <c r="AM24" s="230"/>
      <c r="AN24" s="231"/>
      <c r="AO24" s="7" t="str">
        <f t="shared" ref="AO24:AO26" si="1">IF($K24=SUM($U24:$AB24),"OK","NG")</f>
        <v>OK</v>
      </c>
      <c r="AQ24" s="10" t="s">
        <v>37</v>
      </c>
    </row>
    <row r="25" spans="2:43" x14ac:dyDescent="0.15">
      <c r="C25" s="277"/>
      <c r="D25" s="239"/>
      <c r="E25" s="191"/>
      <c r="F25" s="278"/>
      <c r="G25" s="279"/>
      <c r="H25" s="279"/>
      <c r="I25" s="279"/>
      <c r="J25" s="9" t="s">
        <v>38</v>
      </c>
      <c r="K25" s="280"/>
      <c r="L25" s="223"/>
      <c r="M25" s="201"/>
      <c r="N25" s="222"/>
      <c r="O25" s="223"/>
      <c r="P25" s="201"/>
      <c r="Q25" s="223"/>
      <c r="R25" s="223"/>
      <c r="S25" s="223"/>
      <c r="T25" s="224"/>
      <c r="U25" s="225"/>
      <c r="V25" s="225"/>
      <c r="W25" s="225"/>
      <c r="X25" s="226"/>
      <c r="Y25" s="225"/>
      <c r="Z25" s="225"/>
      <c r="AA25" s="225"/>
      <c r="AB25" s="226"/>
      <c r="AC25" s="227"/>
      <c r="AD25" s="228"/>
      <c r="AE25" s="228"/>
      <c r="AF25" s="229"/>
      <c r="AG25" s="227"/>
      <c r="AH25" s="228"/>
      <c r="AI25" s="228"/>
      <c r="AJ25" s="229"/>
      <c r="AK25" s="230"/>
      <c r="AL25" s="230"/>
      <c r="AM25" s="230"/>
      <c r="AN25" s="231"/>
      <c r="AO25" s="7" t="str">
        <f t="shared" si="1"/>
        <v>OK</v>
      </c>
      <c r="AQ25" s="10" t="s">
        <v>39</v>
      </c>
    </row>
    <row r="26" spans="2:43" ht="13.5" customHeight="1" x14ac:dyDescent="0.15">
      <c r="B26" s="11" t="str">
        <f>IF(AND(K26&lt;=K41,SUM(K26:M29)&lt;=K40,K26&lt;=SUM(N43:P46),SUM(K26:M29)&lt;=SUM(I43:L46)),"OK","NG")</f>
        <v>OK</v>
      </c>
      <c r="C26" s="291" t="s">
        <v>40</v>
      </c>
      <c r="D26" s="190" t="s">
        <v>41</v>
      </c>
      <c r="E26" s="294"/>
      <c r="F26" s="239" t="s">
        <v>42</v>
      </c>
      <c r="G26" s="191"/>
      <c r="H26" s="191"/>
      <c r="I26" s="191"/>
      <c r="J26" s="9" t="s">
        <v>43</v>
      </c>
      <c r="K26" s="280"/>
      <c r="L26" s="223"/>
      <c r="M26" s="201"/>
      <c r="N26" s="222"/>
      <c r="O26" s="223"/>
      <c r="P26" s="201"/>
      <c r="Q26" s="223"/>
      <c r="R26" s="223"/>
      <c r="S26" s="223"/>
      <c r="T26" s="224"/>
      <c r="U26" s="225"/>
      <c r="V26" s="225"/>
      <c r="W26" s="225"/>
      <c r="X26" s="226"/>
      <c r="Y26" s="225"/>
      <c r="Z26" s="225"/>
      <c r="AA26" s="225"/>
      <c r="AB26" s="226"/>
      <c r="AC26" s="227"/>
      <c r="AD26" s="228"/>
      <c r="AE26" s="228"/>
      <c r="AF26" s="229"/>
      <c r="AG26" s="227"/>
      <c r="AH26" s="228"/>
      <c r="AI26" s="228"/>
      <c r="AJ26" s="229"/>
      <c r="AK26" s="230"/>
      <c r="AL26" s="230"/>
      <c r="AM26" s="230"/>
      <c r="AN26" s="231"/>
      <c r="AO26" s="7" t="str">
        <f t="shared" si="1"/>
        <v>OK</v>
      </c>
      <c r="AQ26" s="10" t="s">
        <v>75</v>
      </c>
    </row>
    <row r="27" spans="2:43" ht="13.5" customHeight="1" x14ac:dyDescent="0.15">
      <c r="B27" s="11"/>
      <c r="C27" s="292"/>
      <c r="D27" s="295"/>
      <c r="E27" s="206"/>
      <c r="F27" s="194" t="s">
        <v>151</v>
      </c>
      <c r="G27" s="195"/>
      <c r="H27" s="195"/>
      <c r="I27" s="195"/>
      <c r="J27" s="414"/>
      <c r="K27" s="287"/>
      <c r="L27" s="288"/>
      <c r="M27" s="413"/>
      <c r="N27" s="290"/>
      <c r="O27" s="288"/>
      <c r="P27" s="413"/>
      <c r="Q27" s="290"/>
      <c r="R27" s="288"/>
      <c r="S27" s="288"/>
      <c r="T27" s="289"/>
      <c r="U27" s="287"/>
      <c r="V27" s="288"/>
      <c r="W27" s="288"/>
      <c r="X27" s="289"/>
      <c r="Y27" s="287"/>
      <c r="Z27" s="288"/>
      <c r="AA27" s="288"/>
      <c r="AB27" s="289"/>
      <c r="AC27" s="284"/>
      <c r="AD27" s="285"/>
      <c r="AE27" s="285"/>
      <c r="AF27" s="286"/>
      <c r="AG27" s="284"/>
      <c r="AH27" s="285"/>
      <c r="AI27" s="285"/>
      <c r="AJ27" s="286"/>
      <c r="AK27" s="284"/>
      <c r="AL27" s="285"/>
      <c r="AM27" s="285"/>
      <c r="AN27" s="286"/>
      <c r="AO27" s="70"/>
      <c r="AQ27" s="10"/>
    </row>
    <row r="28" spans="2:43" ht="13.5" customHeight="1" x14ac:dyDescent="0.15">
      <c r="C28" s="292"/>
      <c r="D28" s="296"/>
      <c r="E28" s="207"/>
      <c r="F28" s="239"/>
      <c r="G28" s="191"/>
      <c r="H28" s="191"/>
      <c r="I28" s="191"/>
      <c r="J28" s="9" t="s">
        <v>44</v>
      </c>
      <c r="K28" s="280"/>
      <c r="L28" s="223"/>
      <c r="M28" s="201"/>
      <c r="N28" s="222"/>
      <c r="O28" s="223"/>
      <c r="P28" s="201"/>
      <c r="Q28" s="223"/>
      <c r="R28" s="223"/>
      <c r="S28" s="223"/>
      <c r="T28" s="224"/>
      <c r="U28" s="225"/>
      <c r="V28" s="225"/>
      <c r="W28" s="225"/>
      <c r="X28" s="226"/>
      <c r="Y28" s="225"/>
      <c r="Z28" s="225"/>
      <c r="AA28" s="225"/>
      <c r="AB28" s="226"/>
      <c r="AC28" s="227"/>
      <c r="AD28" s="228"/>
      <c r="AE28" s="228"/>
      <c r="AF28" s="229"/>
      <c r="AG28" s="227"/>
      <c r="AH28" s="228"/>
      <c r="AI28" s="228"/>
      <c r="AJ28" s="229"/>
      <c r="AK28" s="230"/>
      <c r="AL28" s="230"/>
      <c r="AM28" s="230"/>
      <c r="AN28" s="231"/>
      <c r="AO28" s="7" t="str">
        <f>IF($K28=SUM($U28:$AB28),"OK","NG")</f>
        <v>OK</v>
      </c>
      <c r="AQ28" s="10" t="s">
        <v>45</v>
      </c>
    </row>
    <row r="29" spans="2:43" ht="13.5" customHeight="1" x14ac:dyDescent="0.15">
      <c r="C29" s="293"/>
      <c r="D29" s="239" t="s">
        <v>46</v>
      </c>
      <c r="E29" s="191"/>
      <c r="F29" s="239"/>
      <c r="G29" s="191"/>
      <c r="H29" s="191"/>
      <c r="I29" s="191"/>
      <c r="J29" s="9" t="s">
        <v>47</v>
      </c>
      <c r="K29" s="280"/>
      <c r="L29" s="223"/>
      <c r="M29" s="201"/>
      <c r="N29" s="222"/>
      <c r="O29" s="223"/>
      <c r="P29" s="201"/>
      <c r="Q29" s="223"/>
      <c r="R29" s="223"/>
      <c r="S29" s="223"/>
      <c r="T29" s="224"/>
      <c r="U29" s="225"/>
      <c r="V29" s="225"/>
      <c r="W29" s="225"/>
      <c r="X29" s="226"/>
      <c r="Y29" s="225"/>
      <c r="Z29" s="225"/>
      <c r="AA29" s="225"/>
      <c r="AB29" s="226"/>
      <c r="AC29" s="227"/>
      <c r="AD29" s="228"/>
      <c r="AE29" s="228"/>
      <c r="AF29" s="229"/>
      <c r="AG29" s="227"/>
      <c r="AH29" s="228"/>
      <c r="AI29" s="228"/>
      <c r="AJ29" s="229"/>
      <c r="AK29" s="230"/>
      <c r="AL29" s="230"/>
      <c r="AM29" s="230"/>
      <c r="AN29" s="231"/>
      <c r="AO29" s="7" t="str">
        <f t="shared" ref="AO29:AO33" si="2">IF($K29=SUM($U29:$AB29),"OK","NG")</f>
        <v>OK</v>
      </c>
      <c r="AQ29" s="10" t="s">
        <v>48</v>
      </c>
    </row>
    <row r="30" spans="2:43" x14ac:dyDescent="0.15">
      <c r="C30" s="297" t="s">
        <v>49</v>
      </c>
      <c r="D30" s="297"/>
      <c r="E30" s="239"/>
      <c r="F30" s="239"/>
      <c r="G30" s="191"/>
      <c r="H30" s="191"/>
      <c r="I30" s="191"/>
      <c r="J30" s="191"/>
      <c r="K30" s="280"/>
      <c r="L30" s="223"/>
      <c r="M30" s="201"/>
      <c r="N30" s="222"/>
      <c r="O30" s="223"/>
      <c r="P30" s="201"/>
      <c r="Q30" s="223"/>
      <c r="R30" s="223"/>
      <c r="S30" s="223"/>
      <c r="T30" s="224"/>
      <c r="U30" s="225"/>
      <c r="V30" s="225"/>
      <c r="W30" s="225"/>
      <c r="X30" s="226"/>
      <c r="Y30" s="225"/>
      <c r="Z30" s="225"/>
      <c r="AA30" s="225"/>
      <c r="AB30" s="226"/>
      <c r="AC30" s="227"/>
      <c r="AD30" s="228"/>
      <c r="AE30" s="228"/>
      <c r="AF30" s="229"/>
      <c r="AG30" s="227"/>
      <c r="AH30" s="228"/>
      <c r="AI30" s="228"/>
      <c r="AJ30" s="229"/>
      <c r="AK30" s="230"/>
      <c r="AL30" s="230"/>
      <c r="AM30" s="230"/>
      <c r="AN30" s="231"/>
      <c r="AO30" s="7" t="str">
        <f t="shared" si="2"/>
        <v>OK</v>
      </c>
      <c r="AQ30" s="10" t="s">
        <v>50</v>
      </c>
    </row>
    <row r="31" spans="2:43" x14ac:dyDescent="0.15">
      <c r="C31" s="297"/>
      <c r="D31" s="297"/>
      <c r="E31" s="239"/>
      <c r="F31" s="190"/>
      <c r="G31" s="294"/>
      <c r="H31" s="294"/>
      <c r="I31" s="294"/>
      <c r="J31" s="294"/>
      <c r="K31" s="298"/>
      <c r="L31" s="299"/>
      <c r="M31" s="300"/>
      <c r="N31" s="301"/>
      <c r="O31" s="299"/>
      <c r="P31" s="300"/>
      <c r="Q31" s="240"/>
      <c r="R31" s="240"/>
      <c r="S31" s="240"/>
      <c r="T31" s="302"/>
      <c r="U31" s="245"/>
      <c r="V31" s="245"/>
      <c r="W31" s="245"/>
      <c r="X31" s="246"/>
      <c r="Y31" s="223"/>
      <c r="Z31" s="223"/>
      <c r="AA31" s="223"/>
      <c r="AB31" s="224"/>
      <c r="AC31" s="227"/>
      <c r="AD31" s="228"/>
      <c r="AE31" s="228"/>
      <c r="AF31" s="229"/>
      <c r="AG31" s="227"/>
      <c r="AH31" s="228"/>
      <c r="AI31" s="228"/>
      <c r="AJ31" s="229"/>
      <c r="AK31" s="230"/>
      <c r="AL31" s="230"/>
      <c r="AM31" s="230"/>
      <c r="AN31" s="231"/>
      <c r="AO31" s="7" t="str">
        <f t="shared" si="2"/>
        <v>OK</v>
      </c>
      <c r="AQ31" s="10" t="s">
        <v>51</v>
      </c>
    </row>
    <row r="32" spans="2:43" x14ac:dyDescent="0.15">
      <c r="C32" s="297"/>
      <c r="D32" s="297"/>
      <c r="E32" s="239"/>
      <c r="F32" s="239"/>
      <c r="G32" s="191"/>
      <c r="H32" s="191"/>
      <c r="I32" s="191"/>
      <c r="J32" s="191"/>
      <c r="K32" s="280"/>
      <c r="L32" s="223"/>
      <c r="M32" s="201"/>
      <c r="N32" s="222"/>
      <c r="O32" s="223"/>
      <c r="P32" s="201"/>
      <c r="Q32" s="223"/>
      <c r="R32" s="223"/>
      <c r="S32" s="223"/>
      <c r="T32" s="224"/>
      <c r="U32" s="225"/>
      <c r="V32" s="225"/>
      <c r="W32" s="225"/>
      <c r="X32" s="226"/>
      <c r="Y32" s="223"/>
      <c r="Z32" s="223"/>
      <c r="AA32" s="223"/>
      <c r="AB32" s="224"/>
      <c r="AC32" s="227"/>
      <c r="AD32" s="228"/>
      <c r="AE32" s="228"/>
      <c r="AF32" s="229"/>
      <c r="AG32" s="227"/>
      <c r="AH32" s="228"/>
      <c r="AI32" s="228"/>
      <c r="AJ32" s="229"/>
      <c r="AK32" s="230"/>
      <c r="AL32" s="230"/>
      <c r="AM32" s="230"/>
      <c r="AN32" s="231"/>
      <c r="AO32" s="7" t="str">
        <f t="shared" si="2"/>
        <v>OK</v>
      </c>
      <c r="AQ32" s="10" t="s">
        <v>52</v>
      </c>
    </row>
    <row r="33" spans="1:43" x14ac:dyDescent="0.15">
      <c r="C33" s="158" t="s">
        <v>53</v>
      </c>
      <c r="D33" s="158"/>
      <c r="E33" s="190"/>
      <c r="F33" s="239"/>
      <c r="G33" s="191"/>
      <c r="H33" s="191"/>
      <c r="I33" s="191"/>
      <c r="J33" s="191"/>
      <c r="K33" s="280"/>
      <c r="L33" s="223"/>
      <c r="M33" s="201"/>
      <c r="N33" s="311"/>
      <c r="O33" s="240"/>
      <c r="P33" s="241"/>
      <c r="Q33" s="240"/>
      <c r="R33" s="240"/>
      <c r="S33" s="240"/>
      <c r="T33" s="302"/>
      <c r="U33" s="245"/>
      <c r="V33" s="245"/>
      <c r="W33" s="245"/>
      <c r="X33" s="246"/>
      <c r="Y33" s="312"/>
      <c r="Z33" s="245"/>
      <c r="AA33" s="245"/>
      <c r="AB33" s="246"/>
      <c r="AC33" s="281"/>
      <c r="AD33" s="282"/>
      <c r="AE33" s="282"/>
      <c r="AF33" s="283"/>
      <c r="AG33" s="281"/>
      <c r="AH33" s="282"/>
      <c r="AI33" s="282"/>
      <c r="AJ33" s="283"/>
      <c r="AK33" s="313"/>
      <c r="AL33" s="230"/>
      <c r="AM33" s="230"/>
      <c r="AN33" s="231"/>
      <c r="AO33" s="7" t="str">
        <f t="shared" si="2"/>
        <v>OK</v>
      </c>
      <c r="AQ33" s="10" t="s">
        <v>54</v>
      </c>
    </row>
    <row r="34" spans="1:43" x14ac:dyDescent="0.15">
      <c r="C34" s="197" t="s">
        <v>21</v>
      </c>
      <c r="D34" s="192"/>
      <c r="E34" s="192"/>
      <c r="F34" s="213"/>
      <c r="G34" s="213"/>
      <c r="H34" s="213"/>
      <c r="I34" s="213"/>
      <c r="J34" s="213"/>
      <c r="K34" s="341">
        <f>SUM(K22:M26,K28:M33)</f>
        <v>0</v>
      </c>
      <c r="L34" s="342"/>
      <c r="M34" s="342"/>
      <c r="N34" s="342">
        <f>SUM(N22:P26,N28:P33)</f>
        <v>0</v>
      </c>
      <c r="O34" s="342"/>
      <c r="P34" s="342"/>
      <c r="Q34" s="343">
        <f>SUM(Q22:T26,Q28:T33)</f>
        <v>0</v>
      </c>
      <c r="R34" s="344"/>
      <c r="S34" s="344"/>
      <c r="T34" s="345"/>
      <c r="U34" s="343">
        <f>SUM(U22:X26,U28:X33)</f>
        <v>0</v>
      </c>
      <c r="V34" s="344"/>
      <c r="W34" s="344"/>
      <c r="X34" s="345"/>
      <c r="Y34" s="343">
        <f>SUM(Y22:AB26,Y28:AB33)</f>
        <v>0</v>
      </c>
      <c r="Z34" s="344"/>
      <c r="AA34" s="344"/>
      <c r="AB34" s="345"/>
      <c r="AC34" s="346"/>
      <c r="AD34" s="315"/>
      <c r="AE34" s="315"/>
      <c r="AF34" s="316"/>
      <c r="AG34" s="314"/>
      <c r="AH34" s="315"/>
      <c r="AI34" s="315"/>
      <c r="AJ34" s="316"/>
      <c r="AK34" s="314"/>
      <c r="AL34" s="315"/>
      <c r="AM34" s="315"/>
      <c r="AN34" s="316"/>
      <c r="AO34" s="2" t="str">
        <f>IF($AS$2&lt;&gt;"起債前貸等","",IF($K34=SUM($AC34:$AN34),"ok","check"))</f>
        <v/>
      </c>
      <c r="AQ34" s="10" t="s">
        <v>55</v>
      </c>
    </row>
    <row r="35" spans="1:43" x14ac:dyDescent="0.15">
      <c r="C35" s="278" t="s">
        <v>56</v>
      </c>
      <c r="D35" s="279"/>
      <c r="E35" s="279"/>
      <c r="F35" s="279"/>
      <c r="G35" s="279"/>
      <c r="H35" s="279"/>
      <c r="I35" s="279"/>
      <c r="J35" s="5" t="s">
        <v>57</v>
      </c>
      <c r="K35" s="317" t="str">
        <f>IF(K34&gt;0,(K26+K28+K29)/(K19-K22-K23-K24-K25),"")</f>
        <v/>
      </c>
      <c r="L35" s="318"/>
      <c r="M35" s="318"/>
      <c r="N35" s="319" t="str">
        <f>IF(N34&gt;0,(N26+N28+N29)/(N19-N22-N23-N24-N25),"")</f>
        <v/>
      </c>
      <c r="O35" s="320"/>
      <c r="P35" s="320"/>
      <c r="Q35" s="321" t="str">
        <f>IF(Q34&gt;0,(Q26+Q28+Q29)/(Q19-Q22-Q23-Q25),"")</f>
        <v/>
      </c>
      <c r="R35" s="318"/>
      <c r="S35" s="318"/>
      <c r="T35" s="322"/>
      <c r="U35" s="323" t="s">
        <v>58</v>
      </c>
      <c r="V35" s="323"/>
      <c r="W35" s="324"/>
      <c r="X35" s="327" t="s">
        <v>14</v>
      </c>
      <c r="Y35" s="327"/>
      <c r="Z35" s="327"/>
      <c r="AA35" s="328"/>
      <c r="AB35" s="329"/>
      <c r="AC35" s="329"/>
      <c r="AD35" s="329"/>
      <c r="AE35" s="329"/>
      <c r="AF35" s="329"/>
      <c r="AG35" s="329"/>
      <c r="AH35" s="329"/>
      <c r="AI35" s="329"/>
      <c r="AJ35" s="329"/>
      <c r="AK35" s="329"/>
      <c r="AL35" s="329"/>
      <c r="AM35" s="329"/>
      <c r="AN35" s="330"/>
      <c r="AQ35" s="10" t="s">
        <v>59</v>
      </c>
    </row>
    <row r="36" spans="1:43" ht="14.25" thickBot="1" x14ac:dyDescent="0.2">
      <c r="A36" s="13" t="s">
        <v>60</v>
      </c>
      <c r="B36" s="11" t="str">
        <f>IF(K36="","NG","OK")</f>
        <v>NG</v>
      </c>
      <c r="C36" s="331" t="s">
        <v>61</v>
      </c>
      <c r="D36" s="332"/>
      <c r="E36" s="332"/>
      <c r="F36" s="332"/>
      <c r="G36" s="332"/>
      <c r="H36" s="332"/>
      <c r="I36" s="332"/>
      <c r="J36" s="14" t="s">
        <v>57</v>
      </c>
      <c r="K36" s="333"/>
      <c r="L36" s="334"/>
      <c r="M36" s="334"/>
      <c r="N36" s="335"/>
      <c r="O36" s="334"/>
      <c r="P36" s="334"/>
      <c r="Q36" s="335"/>
      <c r="R36" s="334"/>
      <c r="S36" s="334"/>
      <c r="T36" s="336"/>
      <c r="U36" s="325"/>
      <c r="V36" s="325"/>
      <c r="W36" s="326"/>
      <c r="X36" s="337" t="s">
        <v>62</v>
      </c>
      <c r="Y36" s="337"/>
      <c r="Z36" s="337"/>
      <c r="AA36" s="338"/>
      <c r="AB36" s="339"/>
      <c r="AC36" s="339"/>
      <c r="AD36" s="339"/>
      <c r="AE36" s="339"/>
      <c r="AF36" s="339"/>
      <c r="AG36" s="339"/>
      <c r="AH36" s="339"/>
      <c r="AI36" s="339"/>
      <c r="AJ36" s="339"/>
      <c r="AK36" s="339"/>
      <c r="AL36" s="339"/>
      <c r="AM36" s="339"/>
      <c r="AN36" s="340"/>
      <c r="AO36" s="15"/>
      <c r="AQ36" s="10" t="s">
        <v>63</v>
      </c>
    </row>
    <row r="37" spans="1:43" ht="14.25" thickTop="1" x14ac:dyDescent="0.15">
      <c r="A37" s="13" t="s">
        <v>64</v>
      </c>
      <c r="B37" s="11" t="str">
        <f>IF(G37="","NG","OK")</f>
        <v>NG</v>
      </c>
      <c r="C37" s="352" t="s">
        <v>65</v>
      </c>
      <c r="D37" s="204"/>
      <c r="E37" s="257" t="s">
        <v>5</v>
      </c>
      <c r="F37" s="368"/>
      <c r="G37" s="257"/>
      <c r="H37" s="258"/>
      <c r="I37" s="258"/>
      <c r="J37" s="368"/>
      <c r="K37" s="257" t="s">
        <v>66</v>
      </c>
      <c r="L37" s="258"/>
      <c r="M37" s="369"/>
      <c r="N37" s="207"/>
      <c r="O37" s="207"/>
      <c r="P37" s="207"/>
      <c r="Q37" s="207"/>
      <c r="R37" s="207"/>
      <c r="S37" s="208"/>
      <c r="T37" s="213" t="s">
        <v>67</v>
      </c>
      <c r="U37" s="258"/>
      <c r="V37" s="368"/>
      <c r="W37" s="370"/>
      <c r="X37" s="258"/>
      <c r="Y37" s="258"/>
      <c r="Z37" s="258"/>
      <c r="AA37" s="213"/>
      <c r="AB37" s="16" t="s">
        <v>68</v>
      </c>
      <c r="AC37" s="17" t="s">
        <v>69</v>
      </c>
      <c r="AD37" s="17"/>
      <c r="AE37" s="16" t="s">
        <v>70</v>
      </c>
      <c r="AF37" s="17" t="s">
        <v>71</v>
      </c>
      <c r="AG37" s="17"/>
      <c r="AH37" s="16" t="s">
        <v>70</v>
      </c>
      <c r="AI37" s="17" t="s">
        <v>72</v>
      </c>
      <c r="AJ37" s="17"/>
      <c r="AK37" s="16" t="s">
        <v>70</v>
      </c>
      <c r="AL37" s="17" t="s">
        <v>73</v>
      </c>
      <c r="AM37" s="17"/>
      <c r="AN37" s="18"/>
      <c r="AO37" s="11" t="str">
        <f>IF(W37="","NG","OK")</f>
        <v>NG</v>
      </c>
      <c r="AP37" s="3" t="s">
        <v>74</v>
      </c>
      <c r="AQ37" s="10" t="s">
        <v>75</v>
      </c>
    </row>
    <row r="38" spans="1:43" x14ac:dyDescent="0.15">
      <c r="A38" s="13" t="s">
        <v>76</v>
      </c>
      <c r="B38" s="11" t="str">
        <f>IF(M37="","NG","OK")</f>
        <v>NG</v>
      </c>
      <c r="C38" s="162"/>
      <c r="D38" s="160"/>
      <c r="E38" s="303" t="s">
        <v>77</v>
      </c>
      <c r="F38" s="304"/>
      <c r="G38" s="304"/>
      <c r="H38" s="305"/>
      <c r="I38" s="303" t="s">
        <v>78</v>
      </c>
      <c r="J38" s="304"/>
      <c r="K38" s="304"/>
      <c r="L38" s="304"/>
      <c r="M38" s="304"/>
      <c r="N38" s="305"/>
      <c r="O38" s="303" t="s">
        <v>79</v>
      </c>
      <c r="P38" s="304"/>
      <c r="Q38" s="304"/>
      <c r="R38" s="304"/>
      <c r="S38" s="304"/>
      <c r="T38" s="305"/>
      <c r="U38" s="303" t="s">
        <v>80</v>
      </c>
      <c r="V38" s="304"/>
      <c r="W38" s="304"/>
      <c r="X38" s="304"/>
      <c r="Y38" s="304"/>
      <c r="Z38" s="305"/>
      <c r="AA38" s="303" t="s">
        <v>81</v>
      </c>
      <c r="AB38" s="304"/>
      <c r="AC38" s="304"/>
      <c r="AD38" s="304"/>
      <c r="AE38" s="304"/>
      <c r="AF38" s="304"/>
      <c r="AG38" s="304"/>
      <c r="AH38" s="304"/>
      <c r="AI38" s="304"/>
      <c r="AJ38" s="304"/>
      <c r="AK38" s="304"/>
      <c r="AL38" s="304"/>
      <c r="AM38" s="304"/>
      <c r="AN38" s="305"/>
      <c r="AO38" s="19" t="str">
        <f>IF(COUNTIFS(AB37,"（■")+COUNTIFS(AE37:AN37,"■")=1,"OK","NG")</f>
        <v>NG</v>
      </c>
      <c r="AP38" s="3" t="s">
        <v>82</v>
      </c>
      <c r="AQ38" s="10"/>
    </row>
    <row r="39" spans="1:43" x14ac:dyDescent="0.15">
      <c r="A39" s="13" t="s">
        <v>83</v>
      </c>
      <c r="B39" s="11" t="str">
        <f>IF(E39="","NG","OK")</f>
        <v>NG</v>
      </c>
      <c r="C39" s="162"/>
      <c r="D39" s="160"/>
      <c r="E39" s="306"/>
      <c r="F39" s="307"/>
      <c r="G39" s="307"/>
      <c r="H39" s="308"/>
      <c r="I39" s="20"/>
      <c r="J39" s="21"/>
      <c r="K39" s="309"/>
      <c r="L39" s="309"/>
      <c r="M39" s="309"/>
      <c r="N39" s="22"/>
      <c r="O39" s="23" t="s">
        <v>70</v>
      </c>
      <c r="P39" s="21" t="s">
        <v>84</v>
      </c>
      <c r="R39" s="24" t="s">
        <v>70</v>
      </c>
      <c r="S39" s="30" t="s">
        <v>85</v>
      </c>
      <c r="T39" s="25"/>
      <c r="U39" s="26"/>
      <c r="V39" s="26" t="s">
        <v>86</v>
      </c>
      <c r="W39" s="310"/>
      <c r="X39" s="310"/>
      <c r="Y39" s="21" t="s">
        <v>87</v>
      </c>
      <c r="Z39" s="21"/>
      <c r="AA39" s="27" t="s">
        <v>70</v>
      </c>
      <c r="AB39" s="21" t="s">
        <v>88</v>
      </c>
      <c r="AC39" s="28"/>
      <c r="AD39" s="29" t="s">
        <v>70</v>
      </c>
      <c r="AE39" s="21" t="s">
        <v>89</v>
      </c>
      <c r="AF39" s="30"/>
      <c r="AG39" s="29" t="s">
        <v>70</v>
      </c>
      <c r="AH39" s="21" t="s">
        <v>90</v>
      </c>
      <c r="AI39" s="30"/>
      <c r="AJ39" s="29" t="s">
        <v>70</v>
      </c>
      <c r="AK39" s="21" t="s">
        <v>91</v>
      </c>
      <c r="AL39" s="34"/>
      <c r="AM39" s="34"/>
      <c r="AN39" s="31"/>
      <c r="AO39" s="11" t="str">
        <f>IF(W39="","NG","OK")</f>
        <v>NG</v>
      </c>
      <c r="AP39" s="3" t="s">
        <v>92</v>
      </c>
      <c r="AQ39" s="10" t="s">
        <v>93</v>
      </c>
    </row>
    <row r="40" spans="1:43" x14ac:dyDescent="0.15">
      <c r="A40" s="13" t="s">
        <v>94</v>
      </c>
      <c r="B40" s="11" t="str">
        <f>IF(K40="","NG","OK")</f>
        <v>NG</v>
      </c>
      <c r="C40" s="162"/>
      <c r="D40" s="160"/>
      <c r="E40" s="172"/>
      <c r="F40" s="173"/>
      <c r="G40" s="173"/>
      <c r="H40" s="174"/>
      <c r="I40" s="20"/>
      <c r="J40" s="21"/>
      <c r="K40" s="309"/>
      <c r="L40" s="309"/>
      <c r="M40" s="309"/>
      <c r="N40" s="22" t="s">
        <v>95</v>
      </c>
      <c r="O40" s="23" t="s">
        <v>70</v>
      </c>
      <c r="P40" s="21" t="s">
        <v>96</v>
      </c>
      <c r="R40" s="24"/>
      <c r="S40" s="21"/>
      <c r="T40" s="25"/>
      <c r="U40" s="26"/>
      <c r="V40" s="32"/>
      <c r="X40" s="32"/>
      <c r="Y40" s="24" t="s">
        <v>97</v>
      </c>
      <c r="Z40" s="21"/>
      <c r="AA40" s="23" t="s">
        <v>70</v>
      </c>
      <c r="AB40" s="32" t="s">
        <v>98</v>
      </c>
      <c r="AC40" s="32"/>
      <c r="AD40" s="32"/>
      <c r="AE40" s="32"/>
      <c r="AF40" s="33" t="s">
        <v>70</v>
      </c>
      <c r="AG40" s="34" t="s">
        <v>99</v>
      </c>
      <c r="AH40" s="34"/>
      <c r="AI40" s="187"/>
      <c r="AJ40" s="187"/>
      <c r="AK40" s="187"/>
      <c r="AL40" s="187"/>
      <c r="AM40" s="187"/>
      <c r="AN40" s="22" t="s">
        <v>100</v>
      </c>
      <c r="AQ40" s="10" t="s">
        <v>101</v>
      </c>
    </row>
    <row r="41" spans="1:43" ht="14.25" thickBot="1" x14ac:dyDescent="0.2">
      <c r="A41" s="13" t="s">
        <v>102</v>
      </c>
      <c r="B41" s="11" t="str">
        <f>IF(K41="","NG","OK")</f>
        <v>NG</v>
      </c>
      <c r="C41" s="353"/>
      <c r="D41" s="266"/>
      <c r="E41" s="175"/>
      <c r="F41" s="176"/>
      <c r="G41" s="176"/>
      <c r="H41" s="177"/>
      <c r="I41" s="347" t="s">
        <v>103</v>
      </c>
      <c r="J41" s="347"/>
      <c r="K41" s="348"/>
      <c r="L41" s="348"/>
      <c r="M41" s="348"/>
      <c r="N41" s="35" t="s">
        <v>104</v>
      </c>
      <c r="O41" s="36" t="s">
        <v>70</v>
      </c>
      <c r="P41" s="349" t="s">
        <v>105</v>
      </c>
      <c r="Q41" s="349"/>
      <c r="R41" s="349"/>
      <c r="S41" s="349"/>
      <c r="T41" s="350"/>
      <c r="U41" s="37"/>
      <c r="V41" s="37"/>
      <c r="W41" s="37"/>
      <c r="X41" s="37"/>
      <c r="Y41" s="38" t="s">
        <v>106</v>
      </c>
      <c r="Z41" s="14" t="s">
        <v>107</v>
      </c>
      <c r="AA41" s="36" t="s">
        <v>70</v>
      </c>
      <c r="AB41" s="351" t="s">
        <v>108</v>
      </c>
      <c r="AC41" s="351"/>
      <c r="AD41" s="351"/>
      <c r="AE41" s="39"/>
      <c r="AF41" s="39" t="s">
        <v>109</v>
      </c>
      <c r="AG41" s="38"/>
      <c r="AH41" s="39"/>
      <c r="AI41" s="39"/>
      <c r="AJ41" s="39"/>
      <c r="AK41" s="40" t="s">
        <v>110</v>
      </c>
      <c r="AL41" s="40"/>
      <c r="AM41" s="40"/>
      <c r="AN41" s="41"/>
      <c r="AQ41" s="10"/>
    </row>
    <row r="42" spans="1:43" ht="14.25" thickTop="1" x14ac:dyDescent="0.15">
      <c r="C42" s="352" t="s">
        <v>111</v>
      </c>
      <c r="D42" s="205"/>
      <c r="E42" s="42"/>
      <c r="F42" s="355" t="s">
        <v>112</v>
      </c>
      <c r="G42" s="356"/>
      <c r="H42" s="357"/>
      <c r="I42" s="358" t="s">
        <v>113</v>
      </c>
      <c r="J42" s="359"/>
      <c r="K42" s="359"/>
      <c r="L42" s="359"/>
      <c r="M42" s="360"/>
      <c r="N42" s="355" t="s">
        <v>114</v>
      </c>
      <c r="O42" s="356"/>
      <c r="P42" s="356"/>
      <c r="Q42" s="357"/>
      <c r="R42" s="358" t="s">
        <v>115</v>
      </c>
      <c r="S42" s="359"/>
      <c r="T42" s="359"/>
      <c r="U42" s="358" t="s">
        <v>116</v>
      </c>
      <c r="V42" s="359"/>
      <c r="W42" s="360"/>
      <c r="X42" s="355" t="s">
        <v>117</v>
      </c>
      <c r="Y42" s="356"/>
      <c r="Z42" s="356"/>
      <c r="AA42" s="356"/>
      <c r="AB42" s="356"/>
      <c r="AC42" s="356"/>
      <c r="AD42" s="356"/>
      <c r="AE42" s="367"/>
      <c r="AF42" s="371" t="s">
        <v>118</v>
      </c>
      <c r="AG42" s="204"/>
      <c r="AH42" s="204"/>
      <c r="AI42" s="204"/>
      <c r="AJ42" s="204"/>
      <c r="AK42" s="204"/>
      <c r="AL42" s="204"/>
      <c r="AM42" s="204"/>
      <c r="AN42" s="205"/>
      <c r="AQ42" s="10" t="s">
        <v>119</v>
      </c>
    </row>
    <row r="43" spans="1:43" x14ac:dyDescent="0.15">
      <c r="C43" s="185"/>
      <c r="D43" s="161"/>
      <c r="E43" s="23" t="s">
        <v>120</v>
      </c>
      <c r="F43" s="372"/>
      <c r="G43" s="373"/>
      <c r="H43" s="43"/>
      <c r="I43" s="363"/>
      <c r="J43" s="364"/>
      <c r="K43" s="364"/>
      <c r="L43" s="364"/>
      <c r="M43" s="44" t="s">
        <v>95</v>
      </c>
      <c r="N43" s="374"/>
      <c r="O43" s="309"/>
      <c r="P43" s="309"/>
      <c r="Q43" s="45" t="s">
        <v>95</v>
      </c>
      <c r="R43" s="375"/>
      <c r="S43" s="376"/>
      <c r="T43" s="46" t="s">
        <v>121</v>
      </c>
      <c r="U43" s="375"/>
      <c r="V43" s="376"/>
      <c r="W43" s="47" t="s">
        <v>121</v>
      </c>
      <c r="X43" s="377"/>
      <c r="Y43" s="378"/>
      <c r="Z43" s="378"/>
      <c r="AA43" s="378"/>
      <c r="AB43" s="378"/>
      <c r="AC43" s="378"/>
      <c r="AD43" s="378"/>
      <c r="AE43" s="378"/>
      <c r="AF43" s="48"/>
      <c r="AG43" s="379" t="s">
        <v>122</v>
      </c>
      <c r="AH43" s="379"/>
      <c r="AI43" s="379"/>
      <c r="AJ43" s="30"/>
      <c r="AK43" s="30" t="s">
        <v>123</v>
      </c>
      <c r="AL43" s="30"/>
      <c r="AM43" s="30"/>
      <c r="AN43" s="31"/>
      <c r="AO43" s="15"/>
      <c r="AQ43" s="10" t="s">
        <v>124</v>
      </c>
    </row>
    <row r="44" spans="1:43" x14ac:dyDescent="0.15">
      <c r="C44" s="162"/>
      <c r="D44" s="161"/>
      <c r="E44" s="49" t="s">
        <v>125</v>
      </c>
      <c r="F44" s="361"/>
      <c r="G44" s="362"/>
      <c r="H44" s="43"/>
      <c r="I44" s="363"/>
      <c r="J44" s="364"/>
      <c r="K44" s="364"/>
      <c r="L44" s="364"/>
      <c r="M44" s="50" t="s">
        <v>95</v>
      </c>
      <c r="N44" s="363"/>
      <c r="O44" s="364"/>
      <c r="P44" s="364"/>
      <c r="Q44" s="43" t="s">
        <v>95</v>
      </c>
      <c r="R44" s="365"/>
      <c r="S44" s="366"/>
      <c r="T44" s="51" t="s">
        <v>121</v>
      </c>
      <c r="U44" s="365"/>
      <c r="V44" s="366"/>
      <c r="W44" s="52" t="s">
        <v>121</v>
      </c>
      <c r="X44" s="387"/>
      <c r="Y44" s="388"/>
      <c r="Z44" s="388"/>
      <c r="AA44" s="388"/>
      <c r="AB44" s="388"/>
      <c r="AC44" s="388"/>
      <c r="AD44" s="388"/>
      <c r="AE44" s="388"/>
      <c r="AF44" s="53"/>
      <c r="AG44" s="21" t="s">
        <v>126</v>
      </c>
      <c r="AH44" s="21"/>
      <c r="AI44" s="21"/>
      <c r="AJ44" s="21"/>
      <c r="AK44" s="21" t="s">
        <v>121</v>
      </c>
      <c r="AL44" s="21"/>
      <c r="AM44" s="21"/>
      <c r="AN44" s="22"/>
      <c r="AO44" s="15"/>
      <c r="AQ44" s="10" t="s">
        <v>127</v>
      </c>
    </row>
    <row r="45" spans="1:43" x14ac:dyDescent="0.15">
      <c r="C45" s="162"/>
      <c r="D45" s="161"/>
      <c r="E45" s="49" t="s">
        <v>128</v>
      </c>
      <c r="F45" s="361"/>
      <c r="G45" s="362"/>
      <c r="H45" s="43"/>
      <c r="I45" s="363"/>
      <c r="J45" s="364"/>
      <c r="K45" s="364"/>
      <c r="L45" s="364"/>
      <c r="M45" s="50" t="s">
        <v>95</v>
      </c>
      <c r="N45" s="363"/>
      <c r="O45" s="364"/>
      <c r="P45" s="364"/>
      <c r="Q45" s="43" t="s">
        <v>95</v>
      </c>
      <c r="R45" s="365"/>
      <c r="S45" s="366"/>
      <c r="T45" s="51" t="s">
        <v>121</v>
      </c>
      <c r="U45" s="365"/>
      <c r="V45" s="366"/>
      <c r="W45" s="52" t="s">
        <v>121</v>
      </c>
      <c r="X45" s="387"/>
      <c r="Y45" s="388"/>
      <c r="Z45" s="388"/>
      <c r="AA45" s="388"/>
      <c r="AB45" s="388"/>
      <c r="AC45" s="388"/>
      <c r="AD45" s="388"/>
      <c r="AE45" s="388"/>
      <c r="AF45" s="54"/>
      <c r="AG45" s="21"/>
      <c r="AH45" s="21"/>
      <c r="AI45" s="21"/>
      <c r="AJ45" s="21"/>
      <c r="AK45" s="21"/>
      <c r="AL45" s="21"/>
      <c r="AM45" s="21"/>
      <c r="AN45" s="22"/>
      <c r="AQ45" s="10" t="s">
        <v>129</v>
      </c>
    </row>
    <row r="46" spans="1:43" ht="14.25" thickBot="1" x14ac:dyDescent="0.2">
      <c r="C46" s="353"/>
      <c r="D46" s="354"/>
      <c r="E46" s="36" t="s">
        <v>130</v>
      </c>
      <c r="F46" s="380"/>
      <c r="G46" s="381"/>
      <c r="H46" s="55"/>
      <c r="I46" s="382"/>
      <c r="J46" s="383"/>
      <c r="K46" s="383"/>
      <c r="L46" s="383"/>
      <c r="M46" s="56" t="s">
        <v>95</v>
      </c>
      <c r="N46" s="382"/>
      <c r="O46" s="383"/>
      <c r="P46" s="383"/>
      <c r="Q46" s="57" t="s">
        <v>95</v>
      </c>
      <c r="R46" s="384"/>
      <c r="S46" s="385"/>
      <c r="T46" s="58" t="s">
        <v>121</v>
      </c>
      <c r="U46" s="384"/>
      <c r="V46" s="385"/>
      <c r="W46" s="59" t="s">
        <v>121</v>
      </c>
      <c r="X46" s="386"/>
      <c r="Y46" s="349"/>
      <c r="Z46" s="349"/>
      <c r="AA46" s="349"/>
      <c r="AB46" s="349"/>
      <c r="AC46" s="349"/>
      <c r="AD46" s="349"/>
      <c r="AE46" s="349"/>
      <c r="AF46" s="60"/>
      <c r="AG46" s="39"/>
      <c r="AH46" s="39"/>
      <c r="AI46" s="39"/>
      <c r="AJ46" s="39"/>
      <c r="AK46" s="39"/>
      <c r="AL46" s="39"/>
      <c r="AM46" s="39"/>
      <c r="AN46" s="41"/>
      <c r="AQ46" s="10"/>
    </row>
    <row r="47" spans="1:43" ht="14.25" thickTop="1" x14ac:dyDescent="0.15">
      <c r="C47" s="61" t="s">
        <v>131</v>
      </c>
      <c r="D47" s="21"/>
      <c r="E47" s="21"/>
      <c r="F47" s="21"/>
      <c r="G47" s="21"/>
      <c r="H47" s="21"/>
      <c r="I47" s="21"/>
      <c r="J47" s="21"/>
      <c r="K47" s="389" t="str">
        <f>IF(K$34=K$19,"OK","NG")</f>
        <v>OK</v>
      </c>
      <c r="L47" s="389"/>
      <c r="M47" s="389"/>
      <c r="N47" s="389" t="str">
        <f>IF(N$34=N$19,"OK","NG")</f>
        <v>OK</v>
      </c>
      <c r="O47" s="389"/>
      <c r="P47" s="389"/>
      <c r="Q47" s="389" t="str">
        <f>IF(Q$34=Q$19,"OK","NG")</f>
        <v>OK</v>
      </c>
      <c r="R47" s="389"/>
      <c r="S47" s="389"/>
      <c r="T47" s="389"/>
      <c r="U47" s="389" t="str">
        <f>IF(U$34=U$19,"OK","NG")</f>
        <v>OK</v>
      </c>
      <c r="V47" s="389"/>
      <c r="W47" s="389"/>
      <c r="X47" s="389"/>
      <c r="Y47" s="389" t="str">
        <f>IF(Y$34=Y$19,"OK","NG")</f>
        <v>OK</v>
      </c>
      <c r="Z47" s="389"/>
      <c r="AA47" s="389"/>
      <c r="AB47" s="389"/>
      <c r="AC47" s="389" t="str">
        <f>IF(AC$34=AC$19,"OK","NG")</f>
        <v>OK</v>
      </c>
      <c r="AD47" s="389"/>
      <c r="AE47" s="389"/>
      <c r="AF47" s="389"/>
      <c r="AG47" s="389" t="str">
        <f>IF(AG$34=AG$19,"OK","NG")</f>
        <v>OK</v>
      </c>
      <c r="AH47" s="389"/>
      <c r="AI47" s="389"/>
      <c r="AJ47" s="389"/>
      <c r="AK47" s="390" t="str">
        <f>IF(AK$34=AK$19,"OK","ng")</f>
        <v>OK</v>
      </c>
      <c r="AL47" s="390"/>
      <c r="AM47" s="390"/>
      <c r="AN47" s="391"/>
      <c r="AQ47" s="10" t="s">
        <v>132</v>
      </c>
    </row>
    <row r="48" spans="1:43" x14ac:dyDescent="0.15">
      <c r="B48" s="11" t="str">
        <f>IF(H48="","NG","OK")</f>
        <v>NG</v>
      </c>
      <c r="C48" s="61"/>
      <c r="D48" s="62" t="s">
        <v>133</v>
      </c>
      <c r="E48" s="63"/>
      <c r="F48" s="64"/>
      <c r="G48" s="64"/>
      <c r="H48" s="392"/>
      <c r="I48" s="392"/>
      <c r="J48" s="392"/>
      <c r="K48" s="65"/>
      <c r="L48" s="65"/>
      <c r="M48" s="65"/>
      <c r="N48" s="65"/>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2"/>
    </row>
    <row r="49" spans="2:41" x14ac:dyDescent="0.15">
      <c r="B49" s="11" t="str">
        <f>IF(OR(AND($AJ$2&lt;&gt;"【起前】",H49=""),AND($AJ$2="【起前】",H49&lt;&gt;"")),"NG","OK")</f>
        <v>NG</v>
      </c>
      <c r="C49" s="61"/>
      <c r="D49" s="62" t="s">
        <v>134</v>
      </c>
      <c r="E49" s="66"/>
      <c r="F49" s="65"/>
      <c r="G49" s="65"/>
      <c r="H49" s="393"/>
      <c r="I49" s="393"/>
      <c r="J49" s="393"/>
      <c r="K49" s="65"/>
      <c r="L49" s="65"/>
      <c r="M49" s="65"/>
      <c r="N49" s="65"/>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2"/>
    </row>
    <row r="50" spans="2:41" x14ac:dyDescent="0.15">
      <c r="B50" s="15" t="str">
        <f>IF(OR(AND(H49="完成見込み",G50=""),AND(H49="完成",G50&lt;&gt;""),AND(H49="",G50&lt;&gt;"")),"NG","OK")</f>
        <v>OK</v>
      </c>
      <c r="C50" s="61"/>
      <c r="D50" s="62" t="s">
        <v>135</v>
      </c>
      <c r="E50" s="66"/>
      <c r="F50" s="65"/>
      <c r="G50" s="394"/>
      <c r="H50" s="394"/>
      <c r="I50" s="394"/>
      <c r="J50" s="394"/>
      <c r="K50" s="394"/>
      <c r="L50" s="394"/>
      <c r="M50" s="394"/>
      <c r="N50" s="394"/>
      <c r="O50" s="394"/>
      <c r="P50" s="394"/>
      <c r="Q50" s="394"/>
      <c r="R50" s="394"/>
      <c r="S50" s="394"/>
      <c r="T50" s="394"/>
      <c r="U50" s="394"/>
      <c r="V50" s="394"/>
      <c r="W50" s="394"/>
      <c r="X50" s="394"/>
      <c r="Y50" s="394"/>
      <c r="Z50" s="394"/>
      <c r="AA50" s="394"/>
      <c r="AB50" s="394"/>
      <c r="AC50" s="394"/>
      <c r="AD50" s="394"/>
      <c r="AE50" s="394"/>
      <c r="AF50" s="394"/>
      <c r="AG50" s="394"/>
      <c r="AH50" s="394"/>
      <c r="AI50" s="394"/>
      <c r="AJ50" s="394"/>
      <c r="AK50" s="394"/>
      <c r="AL50" s="394"/>
      <c r="AM50" s="394"/>
      <c r="AN50" s="395"/>
    </row>
    <row r="51" spans="2:41" x14ac:dyDescent="0.15">
      <c r="C51" s="67"/>
      <c r="D51" s="68"/>
      <c r="E51" s="69"/>
      <c r="F51" s="69"/>
      <c r="G51" s="396"/>
      <c r="H51" s="396"/>
      <c r="I51" s="396"/>
      <c r="J51" s="396"/>
      <c r="K51" s="396"/>
      <c r="L51" s="396"/>
      <c r="M51" s="396"/>
      <c r="N51" s="396"/>
      <c r="O51" s="396"/>
      <c r="P51" s="396"/>
      <c r="Q51" s="396"/>
      <c r="R51" s="396"/>
      <c r="S51" s="396"/>
      <c r="T51" s="396"/>
      <c r="U51" s="396"/>
      <c r="V51" s="396"/>
      <c r="W51" s="396"/>
      <c r="X51" s="396"/>
      <c r="Y51" s="396"/>
      <c r="Z51" s="396"/>
      <c r="AA51" s="396"/>
      <c r="AB51" s="396"/>
      <c r="AC51" s="396"/>
      <c r="AD51" s="396"/>
      <c r="AE51" s="396"/>
      <c r="AF51" s="396"/>
      <c r="AG51" s="396"/>
      <c r="AH51" s="396"/>
      <c r="AI51" s="396"/>
      <c r="AJ51" s="396"/>
      <c r="AK51" s="396"/>
      <c r="AL51" s="396"/>
      <c r="AM51" s="396"/>
      <c r="AN51" s="397"/>
      <c r="AO51" s="71"/>
    </row>
    <row r="52" spans="2:41" x14ac:dyDescent="0.15">
      <c r="AC52" s="187"/>
      <c r="AD52" s="187"/>
      <c r="AE52" s="187"/>
      <c r="AF52" s="187"/>
      <c r="AG52" s="187"/>
      <c r="AH52" s="187"/>
      <c r="AI52" s="187"/>
      <c r="AJ52" s="187"/>
      <c r="AK52" s="187"/>
      <c r="AL52" s="187"/>
      <c r="AM52" s="187"/>
      <c r="AN52" s="187"/>
    </row>
    <row r="53" spans="2:41" x14ac:dyDescent="0.15">
      <c r="C53" s="2" t="s">
        <v>117</v>
      </c>
    </row>
    <row r="54" spans="2:41" x14ac:dyDescent="0.15">
      <c r="D54" s="2" t="s">
        <v>136</v>
      </c>
    </row>
    <row r="55" spans="2:41" x14ac:dyDescent="0.15">
      <c r="D55" s="2" t="s">
        <v>137</v>
      </c>
    </row>
    <row r="56" spans="2:41" x14ac:dyDescent="0.15">
      <c r="D56" s="2" t="s">
        <v>138</v>
      </c>
    </row>
    <row r="57" spans="2:41" x14ac:dyDescent="0.15">
      <c r="D57" s="2" t="s">
        <v>139</v>
      </c>
    </row>
    <row r="58" spans="2:41" x14ac:dyDescent="0.15">
      <c r="D58" s="2" t="s">
        <v>140</v>
      </c>
    </row>
    <row r="60" spans="2:41" x14ac:dyDescent="0.15">
      <c r="K60" s="401"/>
      <c r="L60" s="401"/>
      <c r="M60" s="401"/>
      <c r="N60" s="401"/>
      <c r="O60" s="401"/>
      <c r="P60" s="401"/>
      <c r="Q60" s="401"/>
      <c r="R60" s="401"/>
      <c r="S60" s="401"/>
      <c r="T60" s="401"/>
      <c r="U60" s="401"/>
      <c r="V60" s="401"/>
      <c r="W60" s="401"/>
      <c r="X60" s="401"/>
      <c r="Y60" s="401"/>
      <c r="Z60" s="401"/>
      <c r="AA60" s="401"/>
      <c r="AB60" s="401"/>
      <c r="AC60" s="401"/>
      <c r="AD60" s="401"/>
      <c r="AE60" s="401"/>
      <c r="AF60" s="401"/>
      <c r="AG60" s="401"/>
      <c r="AH60" s="401"/>
      <c r="AI60" s="401"/>
      <c r="AJ60" s="401"/>
      <c r="AK60" s="401"/>
      <c r="AL60" s="401"/>
      <c r="AM60" s="401"/>
      <c r="AN60" s="401"/>
    </row>
    <row r="61" spans="2:41" x14ac:dyDescent="0.15">
      <c r="N61" s="401"/>
      <c r="O61" s="401"/>
      <c r="P61" s="401"/>
      <c r="Q61" s="401"/>
      <c r="R61" s="401"/>
      <c r="S61" s="401"/>
    </row>
    <row r="71" spans="3:40" ht="14.25" x14ac:dyDescent="0.15">
      <c r="K71" s="398" t="s">
        <v>141</v>
      </c>
      <c r="L71" s="398"/>
      <c r="M71" s="398"/>
    </row>
    <row r="72" spans="3:40" x14ac:dyDescent="0.15">
      <c r="C72" s="399" t="s">
        <v>142</v>
      </c>
      <c r="D72" s="399"/>
      <c r="E72" s="399"/>
      <c r="F72" s="399"/>
      <c r="G72" s="15"/>
      <c r="H72" s="15"/>
      <c r="I72" s="15"/>
      <c r="J72" s="15"/>
      <c r="K72" s="400" t="s">
        <v>28</v>
      </c>
      <c r="L72" s="400"/>
      <c r="M72" s="400"/>
      <c r="N72" s="400" t="s">
        <v>14</v>
      </c>
      <c r="O72" s="400"/>
      <c r="P72" s="400"/>
      <c r="Q72" s="400" t="s">
        <v>15</v>
      </c>
      <c r="R72" s="400"/>
      <c r="S72" s="400"/>
      <c r="T72" s="400"/>
      <c r="U72" s="400" t="s">
        <v>16</v>
      </c>
      <c r="V72" s="400"/>
      <c r="W72" s="400"/>
      <c r="X72" s="400"/>
      <c r="Y72" s="400" t="s">
        <v>17</v>
      </c>
      <c r="Z72" s="400"/>
      <c r="AA72" s="400"/>
      <c r="AB72" s="400"/>
      <c r="AC72" s="400" t="s">
        <v>18</v>
      </c>
      <c r="AD72" s="400"/>
      <c r="AE72" s="400"/>
      <c r="AF72" s="400"/>
      <c r="AG72" s="402">
        <f>AG11</f>
        <v>0</v>
      </c>
      <c r="AH72" s="402"/>
      <c r="AI72" s="403" t="s">
        <v>19</v>
      </c>
      <c r="AJ72" s="403"/>
      <c r="AK72" s="404" t="str">
        <f>AK11</f>
        <v/>
      </c>
      <c r="AL72" s="405"/>
      <c r="AM72" s="406" t="s">
        <v>20</v>
      </c>
      <c r="AN72" s="407"/>
    </row>
    <row r="73" spans="3:40" x14ac:dyDescent="0.15">
      <c r="C73" s="409" t="s">
        <v>143</v>
      </c>
      <c r="D73" s="409"/>
      <c r="E73" s="409"/>
      <c r="F73" s="409"/>
      <c r="G73" s="15"/>
      <c r="H73" s="15"/>
      <c r="I73" s="15"/>
      <c r="J73" s="15"/>
      <c r="K73" s="408">
        <f>SUMIF($C$12:$D$18,$C73,$K$12:$M$18)</f>
        <v>0</v>
      </c>
      <c r="L73" s="408"/>
      <c r="M73" s="408"/>
      <c r="N73" s="408">
        <f>SUMIF($C$12:$D$18,$C73,$N$12:$P$18)</f>
        <v>0</v>
      </c>
      <c r="O73" s="408"/>
      <c r="P73" s="408"/>
      <c r="Q73" s="408">
        <f t="shared" ref="Q73:Q80" si="3">SUMIF($C$12:$D$18,$C73,$Q$12:$T$18)</f>
        <v>0</v>
      </c>
      <c r="R73" s="408"/>
      <c r="S73" s="408"/>
      <c r="T73" s="408"/>
      <c r="U73" s="408">
        <f>SUMIF($C$12:$D$18,$C73,$U$12:$X$18)</f>
        <v>0</v>
      </c>
      <c r="V73" s="408"/>
      <c r="W73" s="408"/>
      <c r="X73" s="408"/>
      <c r="Y73" s="408">
        <f t="shared" ref="Y73:Y80" si="4">SUMIF($C$12:$D$18,$C73,$Y$12:$AB$18)</f>
        <v>0</v>
      </c>
      <c r="Z73" s="408"/>
      <c r="AA73" s="408"/>
      <c r="AB73" s="408"/>
      <c r="AC73" s="408">
        <f t="shared" ref="AC73:AC81" si="5">SUMIF($C$12:$D$18,$C73,$AC$12:$AF$18)</f>
        <v>0</v>
      </c>
      <c r="AD73" s="408"/>
      <c r="AE73" s="408"/>
      <c r="AF73" s="408"/>
      <c r="AG73" s="408">
        <f t="shared" ref="AG73:AG80" si="6">SUMIF($C$12:$D$18,$C73,$AG$12:$AJ$18)</f>
        <v>0</v>
      </c>
      <c r="AH73" s="408"/>
      <c r="AI73" s="408"/>
      <c r="AJ73" s="408"/>
      <c r="AK73" s="408">
        <f t="shared" ref="AK73:AK81" si="7">SUMIF($C$12:$D$18,$C73,$AK$12:$AN$18)</f>
        <v>0</v>
      </c>
      <c r="AL73" s="408"/>
      <c r="AM73" s="408"/>
      <c r="AN73" s="408"/>
    </row>
    <row r="74" spans="3:40" x14ac:dyDescent="0.15">
      <c r="C74" s="409" t="s">
        <v>144</v>
      </c>
      <c r="D74" s="409"/>
      <c r="E74" s="409"/>
      <c r="F74" s="409"/>
      <c r="G74" s="15"/>
      <c r="H74" s="15"/>
      <c r="I74" s="15"/>
      <c r="J74" s="15"/>
      <c r="K74" s="408">
        <f t="shared" ref="K74:K80" si="8">SUMIF($C$12:$D$18,$C74,$K$12:$M$18)</f>
        <v>0</v>
      </c>
      <c r="L74" s="408"/>
      <c r="M74" s="408"/>
      <c r="N74" s="408">
        <f>SUMIF($C$12:$D$18,$C74,$N$12:$P$18)</f>
        <v>0</v>
      </c>
      <c r="O74" s="408"/>
      <c r="P74" s="408"/>
      <c r="Q74" s="408">
        <f t="shared" si="3"/>
        <v>0</v>
      </c>
      <c r="R74" s="408"/>
      <c r="S74" s="408"/>
      <c r="T74" s="408"/>
      <c r="U74" s="408">
        <f t="shared" ref="U74:U81" si="9">SUMIF($C$12:$D$18,$C74,$U$12:$X$18)</f>
        <v>0</v>
      </c>
      <c r="V74" s="408"/>
      <c r="W74" s="408"/>
      <c r="X74" s="408"/>
      <c r="Y74" s="408">
        <f t="shared" si="4"/>
        <v>0</v>
      </c>
      <c r="Z74" s="408"/>
      <c r="AA74" s="408"/>
      <c r="AB74" s="408"/>
      <c r="AC74" s="408">
        <f t="shared" si="5"/>
        <v>0</v>
      </c>
      <c r="AD74" s="408"/>
      <c r="AE74" s="408"/>
      <c r="AF74" s="408"/>
      <c r="AG74" s="408">
        <f t="shared" si="6"/>
        <v>0</v>
      </c>
      <c r="AH74" s="408"/>
      <c r="AI74" s="408"/>
      <c r="AJ74" s="408"/>
      <c r="AK74" s="408">
        <f t="shared" si="7"/>
        <v>0</v>
      </c>
      <c r="AL74" s="408"/>
      <c r="AM74" s="408"/>
      <c r="AN74" s="408"/>
    </row>
    <row r="75" spans="3:40" x14ac:dyDescent="0.15">
      <c r="C75" s="409" t="s">
        <v>145</v>
      </c>
      <c r="D75" s="409"/>
      <c r="E75" s="409"/>
      <c r="F75" s="409"/>
      <c r="G75" s="15"/>
      <c r="H75" s="15"/>
      <c r="I75" s="15"/>
      <c r="J75" s="15"/>
      <c r="K75" s="408">
        <f t="shared" si="8"/>
        <v>0</v>
      </c>
      <c r="L75" s="408"/>
      <c r="M75" s="408"/>
      <c r="N75" s="408">
        <f t="shared" ref="N75:N78" si="10">SUMIF($C$12:$D$18,$C75,$N$12:$P$18)</f>
        <v>0</v>
      </c>
      <c r="O75" s="408"/>
      <c r="P75" s="408"/>
      <c r="Q75" s="408">
        <f t="shared" si="3"/>
        <v>0</v>
      </c>
      <c r="R75" s="408"/>
      <c r="S75" s="408"/>
      <c r="T75" s="408"/>
      <c r="U75" s="408">
        <f t="shared" si="9"/>
        <v>0</v>
      </c>
      <c r="V75" s="408"/>
      <c r="W75" s="408"/>
      <c r="X75" s="408"/>
      <c r="Y75" s="408">
        <f t="shared" si="4"/>
        <v>0</v>
      </c>
      <c r="Z75" s="408"/>
      <c r="AA75" s="408"/>
      <c r="AB75" s="408"/>
      <c r="AC75" s="408">
        <f t="shared" si="5"/>
        <v>0</v>
      </c>
      <c r="AD75" s="408"/>
      <c r="AE75" s="408"/>
      <c r="AF75" s="408"/>
      <c r="AG75" s="408">
        <f t="shared" si="6"/>
        <v>0</v>
      </c>
      <c r="AH75" s="408"/>
      <c r="AI75" s="408"/>
      <c r="AJ75" s="408"/>
      <c r="AK75" s="408">
        <f t="shared" si="7"/>
        <v>0</v>
      </c>
      <c r="AL75" s="408"/>
      <c r="AM75" s="408"/>
      <c r="AN75" s="408"/>
    </row>
    <row r="76" spans="3:40" x14ac:dyDescent="0.15">
      <c r="C76" s="409" t="s">
        <v>146</v>
      </c>
      <c r="D76" s="409"/>
      <c r="E76" s="409"/>
      <c r="F76" s="409"/>
      <c r="G76" s="15"/>
      <c r="H76" s="15"/>
      <c r="I76" s="15"/>
      <c r="J76" s="15"/>
      <c r="K76" s="408">
        <f t="shared" si="8"/>
        <v>0</v>
      </c>
      <c r="L76" s="408"/>
      <c r="M76" s="408"/>
      <c r="N76" s="408">
        <f>SUMIF($C$12:$D$18,$C76,$N$12:$P$18)</f>
        <v>0</v>
      </c>
      <c r="O76" s="408"/>
      <c r="P76" s="408"/>
      <c r="Q76" s="408">
        <f t="shared" si="3"/>
        <v>0</v>
      </c>
      <c r="R76" s="408"/>
      <c r="S76" s="408"/>
      <c r="T76" s="408"/>
      <c r="U76" s="408">
        <f t="shared" si="9"/>
        <v>0</v>
      </c>
      <c r="V76" s="408"/>
      <c r="W76" s="408"/>
      <c r="X76" s="408"/>
      <c r="Y76" s="408">
        <f t="shared" si="4"/>
        <v>0</v>
      </c>
      <c r="Z76" s="408"/>
      <c r="AA76" s="408"/>
      <c r="AB76" s="408"/>
      <c r="AC76" s="408">
        <f t="shared" si="5"/>
        <v>0</v>
      </c>
      <c r="AD76" s="408"/>
      <c r="AE76" s="408"/>
      <c r="AF76" s="408"/>
      <c r="AG76" s="408">
        <f t="shared" si="6"/>
        <v>0</v>
      </c>
      <c r="AH76" s="408"/>
      <c r="AI76" s="408"/>
      <c r="AJ76" s="408"/>
      <c r="AK76" s="408">
        <f t="shared" si="7"/>
        <v>0</v>
      </c>
      <c r="AL76" s="408"/>
      <c r="AM76" s="408"/>
      <c r="AN76" s="408"/>
    </row>
    <row r="77" spans="3:40" x14ac:dyDescent="0.15">
      <c r="C77" s="410" t="s">
        <v>147</v>
      </c>
      <c r="D77" s="411"/>
      <c r="E77" s="411"/>
      <c r="F77" s="412"/>
      <c r="G77" s="15"/>
      <c r="H77" s="15"/>
      <c r="I77" s="15"/>
      <c r="J77" s="15"/>
      <c r="K77" s="408">
        <f>SUMIF($C$12:$D$18,$C77,$K$12:$M$18)</f>
        <v>0</v>
      </c>
      <c r="L77" s="408"/>
      <c r="M77" s="408"/>
      <c r="N77" s="408">
        <f>SUMIF($C$12:$D$18,$C77,$N$12:$P$18)</f>
        <v>0</v>
      </c>
      <c r="O77" s="408"/>
      <c r="P77" s="408"/>
      <c r="Q77" s="408">
        <f t="shared" si="3"/>
        <v>0</v>
      </c>
      <c r="R77" s="408"/>
      <c r="S77" s="408"/>
      <c r="T77" s="408"/>
      <c r="U77" s="408">
        <f t="shared" si="9"/>
        <v>0</v>
      </c>
      <c r="V77" s="408"/>
      <c r="W77" s="408"/>
      <c r="X77" s="408"/>
      <c r="Y77" s="408">
        <f t="shared" si="4"/>
        <v>0</v>
      </c>
      <c r="Z77" s="408"/>
      <c r="AA77" s="408"/>
      <c r="AB77" s="408"/>
      <c r="AC77" s="408">
        <f t="shared" si="5"/>
        <v>0</v>
      </c>
      <c r="AD77" s="408"/>
      <c r="AE77" s="408"/>
      <c r="AF77" s="408"/>
      <c r="AG77" s="408">
        <f t="shared" si="6"/>
        <v>0</v>
      </c>
      <c r="AH77" s="408"/>
      <c r="AI77" s="408"/>
      <c r="AJ77" s="408"/>
      <c r="AK77" s="408">
        <f t="shared" si="7"/>
        <v>0</v>
      </c>
      <c r="AL77" s="408"/>
      <c r="AM77" s="408"/>
      <c r="AN77" s="408"/>
    </row>
    <row r="78" spans="3:40" x14ac:dyDescent="0.15">
      <c r="C78" s="410" t="s">
        <v>148</v>
      </c>
      <c r="D78" s="411"/>
      <c r="E78" s="411"/>
      <c r="F78" s="412"/>
      <c r="G78" s="15"/>
      <c r="H78" s="15"/>
      <c r="I78" s="15"/>
      <c r="J78" s="15"/>
      <c r="K78" s="408">
        <f>SUMIF($C$12:$D$18,$C78,$K$12:$M$18)</f>
        <v>0</v>
      </c>
      <c r="L78" s="408"/>
      <c r="M78" s="408"/>
      <c r="N78" s="408">
        <f t="shared" si="10"/>
        <v>0</v>
      </c>
      <c r="O78" s="408"/>
      <c r="P78" s="408"/>
      <c r="Q78" s="408">
        <f t="shared" si="3"/>
        <v>0</v>
      </c>
      <c r="R78" s="408"/>
      <c r="S78" s="408"/>
      <c r="T78" s="408"/>
      <c r="U78" s="408">
        <f t="shared" si="9"/>
        <v>0</v>
      </c>
      <c r="V78" s="408"/>
      <c r="W78" s="408"/>
      <c r="X78" s="408"/>
      <c r="Y78" s="408">
        <f t="shared" si="4"/>
        <v>0</v>
      </c>
      <c r="Z78" s="408"/>
      <c r="AA78" s="408"/>
      <c r="AB78" s="408"/>
      <c r="AC78" s="408">
        <f t="shared" si="5"/>
        <v>0</v>
      </c>
      <c r="AD78" s="408"/>
      <c r="AE78" s="408"/>
      <c r="AF78" s="408"/>
      <c r="AG78" s="408">
        <f t="shared" si="6"/>
        <v>0</v>
      </c>
      <c r="AH78" s="408"/>
      <c r="AI78" s="408"/>
      <c r="AJ78" s="408"/>
      <c r="AK78" s="408">
        <f t="shared" si="7"/>
        <v>0</v>
      </c>
      <c r="AL78" s="408"/>
      <c r="AM78" s="408"/>
      <c r="AN78" s="408"/>
    </row>
    <row r="79" spans="3:40" x14ac:dyDescent="0.15">
      <c r="C79" s="410" t="s">
        <v>149</v>
      </c>
      <c r="D79" s="411"/>
      <c r="E79" s="411"/>
      <c r="F79" s="412"/>
      <c r="G79" s="15"/>
      <c r="H79" s="15"/>
      <c r="I79" s="15"/>
      <c r="J79" s="15"/>
      <c r="K79" s="408">
        <f>SUMIF($C$12:$D$18,$C79,$K$12:$M$18)</f>
        <v>0</v>
      </c>
      <c r="L79" s="408"/>
      <c r="M79" s="408"/>
      <c r="N79" s="408">
        <f>SUMIF($C$12:$D$18,$C79,$N$12:$P$18)</f>
        <v>0</v>
      </c>
      <c r="O79" s="408"/>
      <c r="P79" s="408"/>
      <c r="Q79" s="408">
        <f t="shared" si="3"/>
        <v>0</v>
      </c>
      <c r="R79" s="408"/>
      <c r="S79" s="408"/>
      <c r="T79" s="408"/>
      <c r="U79" s="408">
        <f t="shared" si="9"/>
        <v>0</v>
      </c>
      <c r="V79" s="408"/>
      <c r="W79" s="408"/>
      <c r="X79" s="408"/>
      <c r="Y79" s="408">
        <f t="shared" si="4"/>
        <v>0</v>
      </c>
      <c r="Z79" s="408"/>
      <c r="AA79" s="408"/>
      <c r="AB79" s="408"/>
      <c r="AC79" s="408">
        <f t="shared" si="5"/>
        <v>0</v>
      </c>
      <c r="AD79" s="408"/>
      <c r="AE79" s="408"/>
      <c r="AF79" s="408"/>
      <c r="AG79" s="408">
        <f t="shared" si="6"/>
        <v>0</v>
      </c>
      <c r="AH79" s="408"/>
      <c r="AI79" s="408"/>
      <c r="AJ79" s="408"/>
      <c r="AK79" s="408">
        <f t="shared" si="7"/>
        <v>0</v>
      </c>
      <c r="AL79" s="408"/>
      <c r="AM79" s="408"/>
      <c r="AN79" s="408"/>
    </row>
    <row r="80" spans="3:40" x14ac:dyDescent="0.15">
      <c r="C80" s="410" t="s">
        <v>150</v>
      </c>
      <c r="D80" s="411"/>
      <c r="E80" s="411"/>
      <c r="F80" s="412"/>
      <c r="G80" s="15"/>
      <c r="H80" s="15"/>
      <c r="I80" s="15"/>
      <c r="J80" s="15"/>
      <c r="K80" s="408">
        <f t="shared" si="8"/>
        <v>0</v>
      </c>
      <c r="L80" s="408"/>
      <c r="M80" s="408"/>
      <c r="N80" s="408">
        <f>SUMIF($C$12:$D$18,$C80,$N$12:$P$18)</f>
        <v>0</v>
      </c>
      <c r="O80" s="408"/>
      <c r="P80" s="408"/>
      <c r="Q80" s="408">
        <f t="shared" si="3"/>
        <v>0</v>
      </c>
      <c r="R80" s="408"/>
      <c r="S80" s="408"/>
      <c r="T80" s="408"/>
      <c r="U80" s="408">
        <f t="shared" si="9"/>
        <v>0</v>
      </c>
      <c r="V80" s="408"/>
      <c r="W80" s="408"/>
      <c r="X80" s="408"/>
      <c r="Y80" s="408">
        <f t="shared" si="4"/>
        <v>0</v>
      </c>
      <c r="Z80" s="408"/>
      <c r="AA80" s="408"/>
      <c r="AB80" s="408"/>
      <c r="AC80" s="408">
        <f t="shared" si="5"/>
        <v>0</v>
      </c>
      <c r="AD80" s="408"/>
      <c r="AE80" s="408"/>
      <c r="AF80" s="408"/>
      <c r="AG80" s="408">
        <f t="shared" si="6"/>
        <v>0</v>
      </c>
      <c r="AH80" s="408"/>
      <c r="AI80" s="408"/>
      <c r="AJ80" s="408"/>
      <c r="AK80" s="408">
        <f t="shared" si="7"/>
        <v>0</v>
      </c>
      <c r="AL80" s="408"/>
      <c r="AM80" s="408"/>
      <c r="AN80" s="408"/>
    </row>
    <row r="81" spans="3:40" x14ac:dyDescent="0.15">
      <c r="C81" s="409"/>
      <c r="D81" s="409"/>
      <c r="E81" s="409"/>
      <c r="F81" s="409"/>
      <c r="G81" s="15"/>
      <c r="H81" s="15"/>
      <c r="I81" s="15"/>
      <c r="J81" s="15"/>
      <c r="K81" s="408">
        <f>SUMIF($C$12:$D$18,$C81,$K$12:$M$18)</f>
        <v>0</v>
      </c>
      <c r="L81" s="408"/>
      <c r="M81" s="408"/>
      <c r="N81" s="408">
        <f>SUMIF($C$12:$D$18,$C81,$N$12:$P$18)</f>
        <v>0</v>
      </c>
      <c r="O81" s="408"/>
      <c r="P81" s="408"/>
      <c r="Q81" s="408">
        <f t="shared" ref="Q81" si="11">SUMIF($C$12:$D$18,$C81,$Q$12:$T$18)</f>
        <v>0</v>
      </c>
      <c r="R81" s="408"/>
      <c r="S81" s="408"/>
      <c r="T81" s="408"/>
      <c r="U81" s="408">
        <f t="shared" si="9"/>
        <v>0</v>
      </c>
      <c r="V81" s="408"/>
      <c r="W81" s="408"/>
      <c r="X81" s="408"/>
      <c r="Y81" s="408">
        <f t="shared" ref="Y81" si="12">SUMIF($C$12:$D$18,$C81,$Y$12:$AB$18)</f>
        <v>0</v>
      </c>
      <c r="Z81" s="408"/>
      <c r="AA81" s="408"/>
      <c r="AB81" s="408"/>
      <c r="AC81" s="408">
        <f t="shared" si="5"/>
        <v>0</v>
      </c>
      <c r="AD81" s="408"/>
      <c r="AE81" s="408"/>
      <c r="AF81" s="408"/>
      <c r="AG81" s="408">
        <f t="shared" ref="AG81" si="13">SUMIF($C$12:$D$18,$C81,$AG$12:$AJ$18)</f>
        <v>0</v>
      </c>
      <c r="AH81" s="408"/>
      <c r="AI81" s="408"/>
      <c r="AJ81" s="408"/>
      <c r="AK81" s="408">
        <f t="shared" si="7"/>
        <v>0</v>
      </c>
      <c r="AL81" s="408"/>
      <c r="AM81" s="408"/>
      <c r="AN81" s="408"/>
    </row>
  </sheetData>
  <sheetProtection algorithmName="SHA-512" hashValue="ovBd3oNIdExeVs430fggODLfggmuyhy13m7qixbCQVrBF7+q5E4xqbOloXE2IwfBi4a3zQG6A/BY5Njb06e73Q==" saltValue="lGudBEoHkcjLTq+2cRfTZQ==" spinCount="100000" sheet="1" objects="1" scenarios="1" formatCells="0"/>
  <mergeCells count="446">
    <mergeCell ref="N27:P27"/>
    <mergeCell ref="K27:M27"/>
    <mergeCell ref="F27:J27"/>
    <mergeCell ref="AI40:AM40"/>
    <mergeCell ref="AG13:AJ13"/>
    <mergeCell ref="AK13:AN13"/>
    <mergeCell ref="C14:D14"/>
    <mergeCell ref="E14:F14"/>
    <mergeCell ref="G14:J14"/>
    <mergeCell ref="K14:M14"/>
    <mergeCell ref="N14:P14"/>
    <mergeCell ref="Q14:T14"/>
    <mergeCell ref="U14:X14"/>
    <mergeCell ref="Y14:AB14"/>
    <mergeCell ref="AC14:AF14"/>
    <mergeCell ref="AG14:AJ14"/>
    <mergeCell ref="AK14:AN14"/>
    <mergeCell ref="C13:D13"/>
    <mergeCell ref="E13:F13"/>
    <mergeCell ref="G13:J13"/>
    <mergeCell ref="K13:M13"/>
    <mergeCell ref="N13:P13"/>
    <mergeCell ref="Q13:T13"/>
    <mergeCell ref="U13:X13"/>
    <mergeCell ref="Y13:AB13"/>
    <mergeCell ref="AC13:AF13"/>
    <mergeCell ref="AG34:AJ34"/>
    <mergeCell ref="AC81:AF81"/>
    <mergeCell ref="AG81:AJ81"/>
    <mergeCell ref="AK81:AN81"/>
    <mergeCell ref="C81:F81"/>
    <mergeCell ref="K81:M81"/>
    <mergeCell ref="N81:P81"/>
    <mergeCell ref="Q81:T81"/>
    <mergeCell ref="U81:X81"/>
    <mergeCell ref="Y81:AB81"/>
    <mergeCell ref="C80:F80"/>
    <mergeCell ref="K80:M80"/>
    <mergeCell ref="N80:P80"/>
    <mergeCell ref="Q80:T80"/>
    <mergeCell ref="U80:X80"/>
    <mergeCell ref="Y80:AB80"/>
    <mergeCell ref="AC80:AF80"/>
    <mergeCell ref="AG80:AJ80"/>
    <mergeCell ref="AK80:AN80"/>
    <mergeCell ref="C79:F79"/>
    <mergeCell ref="K79:M79"/>
    <mergeCell ref="N79:P79"/>
    <mergeCell ref="Q79:T79"/>
    <mergeCell ref="U79:X79"/>
    <mergeCell ref="Y79:AB79"/>
    <mergeCell ref="AC79:AF79"/>
    <mergeCell ref="AG79:AJ79"/>
    <mergeCell ref="AK79:AN79"/>
    <mergeCell ref="AC77:AF77"/>
    <mergeCell ref="AG77:AJ77"/>
    <mergeCell ref="AK77:AN77"/>
    <mergeCell ref="AG78:AJ78"/>
    <mergeCell ref="AK78:AN78"/>
    <mergeCell ref="C78:F78"/>
    <mergeCell ref="K78:M78"/>
    <mergeCell ref="N78:P78"/>
    <mergeCell ref="Q78:T78"/>
    <mergeCell ref="U78:X78"/>
    <mergeCell ref="Y78:AB78"/>
    <mergeCell ref="AC78:AF78"/>
    <mergeCell ref="C77:F77"/>
    <mergeCell ref="K77:M77"/>
    <mergeCell ref="N77:P77"/>
    <mergeCell ref="Q77:T77"/>
    <mergeCell ref="U77:X77"/>
    <mergeCell ref="Y77:AB77"/>
    <mergeCell ref="C76:F76"/>
    <mergeCell ref="K76:M76"/>
    <mergeCell ref="N76:P76"/>
    <mergeCell ref="Q76:T76"/>
    <mergeCell ref="U76:X76"/>
    <mergeCell ref="Y76:AB76"/>
    <mergeCell ref="AC76:AF76"/>
    <mergeCell ref="AG76:AJ76"/>
    <mergeCell ref="AK76:AN76"/>
    <mergeCell ref="C75:F75"/>
    <mergeCell ref="K75:M75"/>
    <mergeCell ref="N75:P75"/>
    <mergeCell ref="Q75:T75"/>
    <mergeCell ref="U75:X75"/>
    <mergeCell ref="Y75:AB75"/>
    <mergeCell ref="AC75:AF75"/>
    <mergeCell ref="AG75:AJ75"/>
    <mergeCell ref="AK75:AN75"/>
    <mergeCell ref="AC73:AF73"/>
    <mergeCell ref="AG73:AJ73"/>
    <mergeCell ref="AK73:AN73"/>
    <mergeCell ref="C74:F74"/>
    <mergeCell ref="K74:M74"/>
    <mergeCell ref="N74:P74"/>
    <mergeCell ref="Q74:T74"/>
    <mergeCell ref="U74:X74"/>
    <mergeCell ref="Y74:AB74"/>
    <mergeCell ref="AC74:AF74"/>
    <mergeCell ref="C73:F73"/>
    <mergeCell ref="K73:M73"/>
    <mergeCell ref="N73:P73"/>
    <mergeCell ref="Q73:T73"/>
    <mergeCell ref="U73:X73"/>
    <mergeCell ref="Y73:AB73"/>
    <mergeCell ref="AG74:AJ74"/>
    <mergeCell ref="AK74:AN74"/>
    <mergeCell ref="Y72:AB72"/>
    <mergeCell ref="AC72:AF72"/>
    <mergeCell ref="AG72:AH72"/>
    <mergeCell ref="AI72:AJ72"/>
    <mergeCell ref="AK72:AL72"/>
    <mergeCell ref="AM72:AN72"/>
    <mergeCell ref="AG60:AJ60"/>
    <mergeCell ref="AK60:AN60"/>
    <mergeCell ref="N61:P61"/>
    <mergeCell ref="Q61:S61"/>
    <mergeCell ref="Y60:AB60"/>
    <mergeCell ref="AC60:AF60"/>
    <mergeCell ref="K71:M71"/>
    <mergeCell ref="C72:F72"/>
    <mergeCell ref="K72:M72"/>
    <mergeCell ref="N72:P72"/>
    <mergeCell ref="Q72:T72"/>
    <mergeCell ref="U72:X72"/>
    <mergeCell ref="K60:M60"/>
    <mergeCell ref="N60:P60"/>
    <mergeCell ref="Q60:T60"/>
    <mergeCell ref="U60:X60"/>
    <mergeCell ref="AG47:AJ47"/>
    <mergeCell ref="AK47:AN47"/>
    <mergeCell ref="H48:J48"/>
    <mergeCell ref="H49:J49"/>
    <mergeCell ref="AC52:AN52"/>
    <mergeCell ref="K47:M47"/>
    <mergeCell ref="N47:P47"/>
    <mergeCell ref="Q47:T47"/>
    <mergeCell ref="U47:X47"/>
    <mergeCell ref="Y47:AB47"/>
    <mergeCell ref="AC47:AF47"/>
    <mergeCell ref="G50:AN51"/>
    <mergeCell ref="AF42:AN42"/>
    <mergeCell ref="F43:G43"/>
    <mergeCell ref="I43:L43"/>
    <mergeCell ref="N43:P43"/>
    <mergeCell ref="R43:S43"/>
    <mergeCell ref="U43:V43"/>
    <mergeCell ref="X43:AE43"/>
    <mergeCell ref="AG43:AI43"/>
    <mergeCell ref="F46:G46"/>
    <mergeCell ref="I46:L46"/>
    <mergeCell ref="N46:P46"/>
    <mergeCell ref="R46:S46"/>
    <mergeCell ref="U46:V46"/>
    <mergeCell ref="X46:AE46"/>
    <mergeCell ref="U44:V44"/>
    <mergeCell ref="X44:AE44"/>
    <mergeCell ref="F45:G45"/>
    <mergeCell ref="I45:L45"/>
    <mergeCell ref="N45:P45"/>
    <mergeCell ref="R45:S45"/>
    <mergeCell ref="U45:V45"/>
    <mergeCell ref="X45:AE45"/>
    <mergeCell ref="I41:J41"/>
    <mergeCell ref="K41:M41"/>
    <mergeCell ref="P41:T41"/>
    <mergeCell ref="AB41:AD41"/>
    <mergeCell ref="C42:D46"/>
    <mergeCell ref="F42:H42"/>
    <mergeCell ref="I42:M42"/>
    <mergeCell ref="N42:Q42"/>
    <mergeCell ref="R42:T42"/>
    <mergeCell ref="U42:W42"/>
    <mergeCell ref="F44:G44"/>
    <mergeCell ref="I44:L44"/>
    <mergeCell ref="N44:P44"/>
    <mergeCell ref="R44:S44"/>
    <mergeCell ref="X42:AE42"/>
    <mergeCell ref="C37:D41"/>
    <mergeCell ref="E37:F37"/>
    <mergeCell ref="G37:J37"/>
    <mergeCell ref="K37:L37"/>
    <mergeCell ref="M37:S37"/>
    <mergeCell ref="T37:V37"/>
    <mergeCell ref="W37:AA37"/>
    <mergeCell ref="E38:H38"/>
    <mergeCell ref="I38:N38"/>
    <mergeCell ref="AK34:AN34"/>
    <mergeCell ref="C35:I35"/>
    <mergeCell ref="K35:M35"/>
    <mergeCell ref="N35:P35"/>
    <mergeCell ref="Q35:T35"/>
    <mergeCell ref="U35:W36"/>
    <mergeCell ref="X35:Z35"/>
    <mergeCell ref="AA35:AN35"/>
    <mergeCell ref="C36:I36"/>
    <mergeCell ref="K36:M36"/>
    <mergeCell ref="N36:P36"/>
    <mergeCell ref="Q36:T36"/>
    <mergeCell ref="X36:Z36"/>
    <mergeCell ref="AA36:AN36"/>
    <mergeCell ref="C34:J34"/>
    <mergeCell ref="K34:M34"/>
    <mergeCell ref="N34:P34"/>
    <mergeCell ref="Q34:T34"/>
    <mergeCell ref="U34:X34"/>
    <mergeCell ref="Y34:AB34"/>
    <mergeCell ref="AC34:AF34"/>
    <mergeCell ref="O38:T38"/>
    <mergeCell ref="U38:Z38"/>
    <mergeCell ref="AA38:AN38"/>
    <mergeCell ref="E39:H41"/>
    <mergeCell ref="K39:M39"/>
    <mergeCell ref="W39:X39"/>
    <mergeCell ref="K40:M40"/>
    <mergeCell ref="AK32:AN32"/>
    <mergeCell ref="C33:E33"/>
    <mergeCell ref="F33:J33"/>
    <mergeCell ref="K33:M33"/>
    <mergeCell ref="N33:P33"/>
    <mergeCell ref="Q33:T33"/>
    <mergeCell ref="U33:X33"/>
    <mergeCell ref="Y33:AB33"/>
    <mergeCell ref="AC33:AF33"/>
    <mergeCell ref="AG33:AJ33"/>
    <mergeCell ref="AK33:AN33"/>
    <mergeCell ref="C32:E32"/>
    <mergeCell ref="F32:J32"/>
    <mergeCell ref="K32:M32"/>
    <mergeCell ref="N32:P32"/>
    <mergeCell ref="Q32:T32"/>
    <mergeCell ref="U32:X32"/>
    <mergeCell ref="Y32:AB32"/>
    <mergeCell ref="AC32:AF32"/>
    <mergeCell ref="AG32:AJ32"/>
    <mergeCell ref="AG30:AJ30"/>
    <mergeCell ref="AK30:AN30"/>
    <mergeCell ref="C31:E31"/>
    <mergeCell ref="F31:J31"/>
    <mergeCell ref="K31:M31"/>
    <mergeCell ref="N31:P31"/>
    <mergeCell ref="Q31:T31"/>
    <mergeCell ref="U31:X31"/>
    <mergeCell ref="Y31:AB31"/>
    <mergeCell ref="AC31:AF31"/>
    <mergeCell ref="AG31:AJ31"/>
    <mergeCell ref="AK31:AN31"/>
    <mergeCell ref="C30:E30"/>
    <mergeCell ref="F30:J30"/>
    <mergeCell ref="K30:M30"/>
    <mergeCell ref="N30:P30"/>
    <mergeCell ref="Q30:T30"/>
    <mergeCell ref="U30:X30"/>
    <mergeCell ref="Y30:AB30"/>
    <mergeCell ref="C26:C29"/>
    <mergeCell ref="AC30:AF30"/>
    <mergeCell ref="AC28:AF28"/>
    <mergeCell ref="AG28:AJ28"/>
    <mergeCell ref="AK28:AN28"/>
    <mergeCell ref="D29:E29"/>
    <mergeCell ref="F29:I29"/>
    <mergeCell ref="K29:M29"/>
    <mergeCell ref="N29:P29"/>
    <mergeCell ref="Q29:T29"/>
    <mergeCell ref="U29:X29"/>
    <mergeCell ref="Y29:AB29"/>
    <mergeCell ref="F28:I28"/>
    <mergeCell ref="K28:M28"/>
    <mergeCell ref="N28:P28"/>
    <mergeCell ref="Q28:T28"/>
    <mergeCell ref="U28:X28"/>
    <mergeCell ref="Y28:AB28"/>
    <mergeCell ref="D26:E28"/>
    <mergeCell ref="F26:I26"/>
    <mergeCell ref="K26:M26"/>
    <mergeCell ref="N26:P26"/>
    <mergeCell ref="AC29:AF29"/>
    <mergeCell ref="AG29:AJ29"/>
    <mergeCell ref="AK29:AN29"/>
    <mergeCell ref="AK24:AN24"/>
    <mergeCell ref="D25:E25"/>
    <mergeCell ref="F25:I25"/>
    <mergeCell ref="K25:M25"/>
    <mergeCell ref="N25:P25"/>
    <mergeCell ref="Q25:T25"/>
    <mergeCell ref="Q26:T26"/>
    <mergeCell ref="U26:X26"/>
    <mergeCell ref="Y26:AB26"/>
    <mergeCell ref="AC26:AF26"/>
    <mergeCell ref="AG26:AJ26"/>
    <mergeCell ref="AK26:AN26"/>
    <mergeCell ref="U25:X25"/>
    <mergeCell ref="Y25:AB25"/>
    <mergeCell ref="AC25:AF25"/>
    <mergeCell ref="AG25:AJ25"/>
    <mergeCell ref="AK25:AN25"/>
    <mergeCell ref="AK27:AN27"/>
    <mergeCell ref="AG27:AJ27"/>
    <mergeCell ref="AC27:AF27"/>
    <mergeCell ref="Y27:AB27"/>
    <mergeCell ref="U27:X27"/>
    <mergeCell ref="Q27:T27"/>
    <mergeCell ref="AK22:AN22"/>
    <mergeCell ref="D23:E23"/>
    <mergeCell ref="F23:I23"/>
    <mergeCell ref="K23:M23"/>
    <mergeCell ref="N23:P23"/>
    <mergeCell ref="Q23:T23"/>
    <mergeCell ref="U23:X23"/>
    <mergeCell ref="Y23:AB23"/>
    <mergeCell ref="AC23:AF23"/>
    <mergeCell ref="AG23:AJ23"/>
    <mergeCell ref="AK23:AN23"/>
    <mergeCell ref="C22:C25"/>
    <mergeCell ref="D22:E22"/>
    <mergeCell ref="F22:I22"/>
    <mergeCell ref="K22:M22"/>
    <mergeCell ref="N22:P22"/>
    <mergeCell ref="Q22:T22"/>
    <mergeCell ref="Y21:AB21"/>
    <mergeCell ref="AC21:AF21"/>
    <mergeCell ref="AG21:AH21"/>
    <mergeCell ref="U22:X22"/>
    <mergeCell ref="Y22:AB22"/>
    <mergeCell ref="AC22:AF22"/>
    <mergeCell ref="AG22:AJ22"/>
    <mergeCell ref="D24:E24"/>
    <mergeCell ref="F24:I24"/>
    <mergeCell ref="K24:M24"/>
    <mergeCell ref="N24:P24"/>
    <mergeCell ref="Q24:T24"/>
    <mergeCell ref="U24:X24"/>
    <mergeCell ref="Y24:AB24"/>
    <mergeCell ref="AC24:AF24"/>
    <mergeCell ref="AG24:AJ24"/>
    <mergeCell ref="AI21:AJ21"/>
    <mergeCell ref="AK21:AL21"/>
    <mergeCell ref="AM21:AN21"/>
    <mergeCell ref="C21:E21"/>
    <mergeCell ref="F21:J21"/>
    <mergeCell ref="K21:M21"/>
    <mergeCell ref="N21:P21"/>
    <mergeCell ref="Q21:T21"/>
    <mergeCell ref="U21:X21"/>
    <mergeCell ref="AC19:AF19"/>
    <mergeCell ref="AG19:AJ19"/>
    <mergeCell ref="AK19:AN19"/>
    <mergeCell ref="C20:J20"/>
    <mergeCell ref="K20:AB20"/>
    <mergeCell ref="AC20:AN20"/>
    <mergeCell ref="C19:I19"/>
    <mergeCell ref="K19:M19"/>
    <mergeCell ref="N19:P19"/>
    <mergeCell ref="Q19:T19"/>
    <mergeCell ref="U19:X19"/>
    <mergeCell ref="Y19:AB19"/>
    <mergeCell ref="Q18:T18"/>
    <mergeCell ref="U18:X18"/>
    <mergeCell ref="Y18:AB18"/>
    <mergeCell ref="AC18:AF18"/>
    <mergeCell ref="AG18:AJ18"/>
    <mergeCell ref="AK18:AN18"/>
    <mergeCell ref="U17:X17"/>
    <mergeCell ref="Y17:AB17"/>
    <mergeCell ref="AC17:AF17"/>
    <mergeCell ref="AG17:AJ17"/>
    <mergeCell ref="AK17:AN17"/>
    <mergeCell ref="Q17:T17"/>
    <mergeCell ref="C18:D18"/>
    <mergeCell ref="E18:F18"/>
    <mergeCell ref="G18:J18"/>
    <mergeCell ref="K18:M18"/>
    <mergeCell ref="N18:P18"/>
    <mergeCell ref="C17:D17"/>
    <mergeCell ref="E17:F17"/>
    <mergeCell ref="G17:J17"/>
    <mergeCell ref="K17:M17"/>
    <mergeCell ref="N17:P17"/>
    <mergeCell ref="AK11:AL11"/>
    <mergeCell ref="AM11:AN11"/>
    <mergeCell ref="C16:D16"/>
    <mergeCell ref="E16:F16"/>
    <mergeCell ref="G16:J16"/>
    <mergeCell ref="K16:M16"/>
    <mergeCell ref="N16:P16"/>
    <mergeCell ref="C15:D15"/>
    <mergeCell ref="E15:F15"/>
    <mergeCell ref="G15:J15"/>
    <mergeCell ref="K15:M15"/>
    <mergeCell ref="N15:P15"/>
    <mergeCell ref="Q16:T16"/>
    <mergeCell ref="U16:X16"/>
    <mergeCell ref="Y16:AB16"/>
    <mergeCell ref="AC16:AF16"/>
    <mergeCell ref="AG16:AJ16"/>
    <mergeCell ref="AK16:AN16"/>
    <mergeCell ref="U15:X15"/>
    <mergeCell ref="Y15:AB15"/>
    <mergeCell ref="AC15:AF15"/>
    <mergeCell ref="AG15:AJ15"/>
    <mergeCell ref="AK15:AN15"/>
    <mergeCell ref="Q15:T15"/>
    <mergeCell ref="C12:D12"/>
    <mergeCell ref="E12:F12"/>
    <mergeCell ref="G12:J12"/>
    <mergeCell ref="K12:M12"/>
    <mergeCell ref="N12:P12"/>
    <mergeCell ref="C10:F10"/>
    <mergeCell ref="G10:J11"/>
    <mergeCell ref="K10:AB10"/>
    <mergeCell ref="AC10:AN10"/>
    <mergeCell ref="C11:F11"/>
    <mergeCell ref="K11:M11"/>
    <mergeCell ref="N11:P11"/>
    <mergeCell ref="Q11:T11"/>
    <mergeCell ref="U11:X11"/>
    <mergeCell ref="Y11:AB11"/>
    <mergeCell ref="Q12:T12"/>
    <mergeCell ref="U12:X12"/>
    <mergeCell ref="Y12:AB12"/>
    <mergeCell ref="AC12:AF12"/>
    <mergeCell ref="AG12:AJ12"/>
    <mergeCell ref="AK12:AN12"/>
    <mergeCell ref="AC11:AF11"/>
    <mergeCell ref="AG11:AH11"/>
    <mergeCell ref="AI11:AJ11"/>
    <mergeCell ref="C5:D5"/>
    <mergeCell ref="E5:X5"/>
    <mergeCell ref="Y5:AF5"/>
    <mergeCell ref="AG5:AN5"/>
    <mergeCell ref="C6:D9"/>
    <mergeCell ref="E6:X9"/>
    <mergeCell ref="Y6:AF9"/>
    <mergeCell ref="AG6:AN9"/>
    <mergeCell ref="AE1:AN1"/>
    <mergeCell ref="G2:AI2"/>
    <mergeCell ref="AJ2:AN2"/>
    <mergeCell ref="C4:D4"/>
    <mergeCell ref="E4:X4"/>
    <mergeCell ref="Y4:AB4"/>
    <mergeCell ref="AE4:AF4"/>
    <mergeCell ref="AG4:AH4"/>
    <mergeCell ref="AI4:AJ4"/>
    <mergeCell ref="AK4:AL4"/>
    <mergeCell ref="AJ3:AN3"/>
  </mergeCells>
  <phoneticPr fontId="6"/>
  <conditionalFormatting sqref="K35:M35">
    <cfRule type="expression" dxfId="20" priority="5">
      <formula>$K$35&gt;$K$36</formula>
    </cfRule>
  </conditionalFormatting>
  <conditionalFormatting sqref="K19:AN19">
    <cfRule type="cellIs" dxfId="19" priority="16" operator="notEqual">
      <formula>K34</formula>
    </cfRule>
  </conditionalFormatting>
  <conditionalFormatting sqref="K34:AN34">
    <cfRule type="cellIs" dxfId="18" priority="8" operator="notEqual">
      <formula>K19</formula>
    </cfRule>
  </conditionalFormatting>
  <conditionalFormatting sqref="N35:P35">
    <cfRule type="expression" dxfId="17" priority="4">
      <formula>$N$35&gt;$N$36</formula>
    </cfRule>
  </conditionalFormatting>
  <conditionalFormatting sqref="N61:S61">
    <cfRule type="cellIs" dxfId="16" priority="6" operator="notEqual">
      <formula>"ok"</formula>
    </cfRule>
  </conditionalFormatting>
  <conditionalFormatting sqref="Q35:T35">
    <cfRule type="expression" dxfId="15" priority="3">
      <formula>$Q$35&gt;$Q$36</formula>
    </cfRule>
  </conditionalFormatting>
  <conditionalFormatting sqref="Q34:AN34">
    <cfRule type="cellIs" dxfId="14" priority="9" operator="notEqual">
      <formula>Q34</formula>
    </cfRule>
    <cfRule type="cellIs" priority="10" operator="notEqual">
      <formula>Q19</formula>
    </cfRule>
  </conditionalFormatting>
  <conditionalFormatting sqref="Y12:AB18">
    <cfRule type="expression" dxfId="13" priority="1">
      <formula>$Y12&lt;0</formula>
    </cfRule>
  </conditionalFormatting>
  <conditionalFormatting sqref="Y22:AB26 Y27 Y28:AB33">
    <cfRule type="expression" dxfId="12" priority="21">
      <formula>$Y22&lt;0</formula>
    </cfRule>
  </conditionalFormatting>
  <conditionalFormatting sqref="AE1">
    <cfRule type="containsText" dxfId="11" priority="20" operator="containsText" text="支出金額と収入金額が一致していません">
      <formula>NOT(ISERROR(SEARCH("支出金額と収入金額が一致していません",AE1)))</formula>
    </cfRule>
  </conditionalFormatting>
  <dataValidations count="10">
    <dataValidation type="list" allowBlank="1" showInputMessage="1" showErrorMessage="1" sqref="H48:J48" xr:uid="{00000000-0002-0000-0000-000000000000}">
      <formula1>"要,否"</formula1>
    </dataValidation>
    <dataValidation type="list" allowBlank="1" showInputMessage="1" showErrorMessage="1" sqref="Z41" xr:uid="{00000000-0002-0000-0000-000001000000}">
      <formula1>"有,無"</formula1>
    </dataValidation>
    <dataValidation type="list" allowBlank="1" showInputMessage="1" showErrorMessage="1" sqref="H43:H46" xr:uid="{00000000-0002-0000-0000-000002000000}">
      <formula1>"（予定）"</formula1>
    </dataValidation>
    <dataValidation type="list" allowBlank="1" showInputMessage="1" showErrorMessage="1" sqref="C12:C18" xr:uid="{00000000-0002-0000-0000-000003000000}">
      <formula1>"工事費,委託費,用地費,補償費,負担金等,公有財産購入費,事務費,その他"</formula1>
    </dataValidation>
    <dataValidation type="list" allowBlank="1" showInputMessage="1" showErrorMessage="1" sqref="AK37 AD39 AF40 AG39 O39:O41 R39 AE37 AH37 AA39:AA41 AJ39" xr:uid="{00000000-0002-0000-0000-000004000000}">
      <formula1>"□,■"</formula1>
    </dataValidation>
    <dataValidation type="list" allowBlank="1" showInputMessage="1" showErrorMessage="1" sqref="AB37" xr:uid="{00000000-0002-0000-0000-000005000000}">
      <formula1>"(□,（■"</formula1>
    </dataValidation>
    <dataValidation type="whole" allowBlank="1" showInputMessage="1" showErrorMessage="1" sqref="AG11:AH11" xr:uid="{00000000-0002-0000-0000-000006000000}">
      <formula1>1</formula1>
      <formula2>12</formula2>
    </dataValidation>
    <dataValidation type="list" allowBlank="1" showInputMessage="1" showErrorMessage="1" sqref="H49:J49" xr:uid="{00000000-0002-0000-0000-000007000000}">
      <formula1>"完成,完成見込み"</formula1>
    </dataValidation>
    <dataValidation type="list" allowBlank="1" showInputMessage="1" showErrorMessage="1" sqref="AA35:AN35" xr:uid="{00000000-0002-0000-0000-000008000000}">
      <formula1>$AQ$22:$AQ$26</formula1>
    </dataValidation>
    <dataValidation type="list" allowBlank="1" showInputMessage="1" showErrorMessage="1" sqref="AA36:AN36" xr:uid="{00000000-0002-0000-0000-000009000000}">
      <formula1>$AQ$28:$AQ$37</formula1>
    </dataValidation>
  </dataValidations>
  <printOptions horizontalCentered="1"/>
  <pageMargins left="0.51181102362204722" right="0.51181102362204722" top="0.35433070866141736" bottom="0.35433070866141736" header="0.11811023622047245" footer="0.11811023622047245"/>
  <pageSetup paperSize="9" scale="81"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S81"/>
  <sheetViews>
    <sheetView tabSelected="1" view="pageBreakPreview" zoomScaleNormal="100" zoomScaleSheetLayoutView="100" workbookViewId="0">
      <selection activeCell="E4" sqref="E4:X4"/>
    </sheetView>
  </sheetViews>
  <sheetFormatPr defaultRowHeight="13.5" x14ac:dyDescent="0.15"/>
  <cols>
    <col min="1" max="1" width="9" style="82"/>
    <col min="2" max="2" width="4.625" style="77" customWidth="1"/>
    <col min="3" max="3" width="2.75" style="77" customWidth="1"/>
    <col min="4" max="4" width="8.5" style="77" customWidth="1"/>
    <col min="5" max="5" width="3.75" style="77" customWidth="1"/>
    <col min="6" max="6" width="8.75" style="77" customWidth="1"/>
    <col min="7" max="7" width="8.625" style="77" customWidth="1"/>
    <col min="8" max="8" width="6" style="77" customWidth="1"/>
    <col min="9" max="9" width="2.5" style="77" customWidth="1"/>
    <col min="10" max="10" width="3.25" style="77" customWidth="1"/>
    <col min="11" max="11" width="6.875" style="77" customWidth="1"/>
    <col min="12" max="13" width="3.75" style="77" customWidth="1"/>
    <col min="14" max="14" width="6.875" style="77" customWidth="1"/>
    <col min="15" max="15" width="4.5" style="77" bestFit="1" customWidth="1"/>
    <col min="16" max="16" width="3" style="77" customWidth="1"/>
    <col min="17" max="17" width="3.75" style="77" customWidth="1"/>
    <col min="18" max="18" width="3.125" style="77" customWidth="1"/>
    <col min="19" max="20" width="4" style="77" customWidth="1"/>
    <col min="21" max="36" width="3.75" style="77" customWidth="1"/>
    <col min="37" max="37" width="3.375" style="77" customWidth="1"/>
    <col min="38" max="40" width="3.75" style="77" customWidth="1"/>
    <col min="41" max="41" width="4.625" style="77" customWidth="1"/>
    <col min="42" max="42" width="13.375" style="78" customWidth="1"/>
    <col min="43" max="45" width="9" style="78"/>
    <col min="46" max="16384" width="9" style="143"/>
  </cols>
  <sheetData>
    <row r="1" spans="3:44" x14ac:dyDescent="0.15">
      <c r="C1" s="75" t="s">
        <v>0</v>
      </c>
      <c r="D1" s="76"/>
      <c r="E1" s="75"/>
      <c r="F1" s="75" t="s">
        <v>168</v>
      </c>
      <c r="G1" s="75"/>
      <c r="AE1" s="429"/>
      <c r="AF1" s="429"/>
      <c r="AG1" s="429"/>
      <c r="AH1" s="429"/>
      <c r="AI1" s="429"/>
      <c r="AJ1" s="429"/>
      <c r="AK1" s="429"/>
      <c r="AL1" s="429"/>
      <c r="AM1" s="429"/>
      <c r="AN1" s="429"/>
      <c r="AQ1" s="144" t="s">
        <v>167</v>
      </c>
      <c r="AR1" s="145" t="s">
        <v>154</v>
      </c>
    </row>
    <row r="2" spans="3:44" x14ac:dyDescent="0.15">
      <c r="G2" s="188" t="s">
        <v>1</v>
      </c>
      <c r="H2" s="188"/>
      <c r="I2" s="188"/>
      <c r="J2" s="188"/>
      <c r="K2" s="188"/>
      <c r="L2" s="188"/>
      <c r="M2" s="188"/>
      <c r="N2" s="188"/>
      <c r="O2" s="188"/>
      <c r="P2" s="188"/>
      <c r="Q2" s="188"/>
      <c r="R2" s="188"/>
      <c r="S2" s="188"/>
      <c r="T2" s="188"/>
      <c r="U2" s="188"/>
      <c r="V2" s="188"/>
      <c r="W2" s="188"/>
      <c r="X2" s="188"/>
      <c r="Y2" s="188"/>
      <c r="Z2" s="188"/>
      <c r="AA2" s="188"/>
      <c r="AB2" s="188"/>
      <c r="AC2" s="188"/>
      <c r="AD2" s="188"/>
      <c r="AE2" s="188"/>
      <c r="AF2" s="188"/>
      <c r="AG2" s="188"/>
      <c r="AH2" s="73"/>
      <c r="AI2" s="665" t="s">
        <v>164</v>
      </c>
      <c r="AJ2" s="665"/>
      <c r="AK2" s="665"/>
      <c r="AL2" s="665"/>
      <c r="AM2" s="665"/>
      <c r="AN2" s="665"/>
    </row>
    <row r="3" spans="3:44" x14ac:dyDescent="0.15">
      <c r="AH3" s="79"/>
      <c r="AI3" s="79"/>
      <c r="AJ3" s="79"/>
      <c r="AK3" s="666"/>
      <c r="AL3" s="667"/>
      <c r="AM3" s="667"/>
      <c r="AN3" s="79"/>
      <c r="AO3" s="80"/>
    </row>
    <row r="4" spans="3:44" ht="22.5" customHeight="1" x14ac:dyDescent="0.15">
      <c r="C4" s="668" t="s">
        <v>2</v>
      </c>
      <c r="D4" s="669"/>
      <c r="E4" s="670" t="s">
        <v>166</v>
      </c>
      <c r="F4" s="670"/>
      <c r="G4" s="670"/>
      <c r="H4" s="670"/>
      <c r="I4" s="670"/>
      <c r="J4" s="670"/>
      <c r="K4" s="670"/>
      <c r="L4" s="670"/>
      <c r="M4" s="670"/>
      <c r="N4" s="670"/>
      <c r="O4" s="670"/>
      <c r="P4" s="670"/>
      <c r="Q4" s="670"/>
      <c r="R4" s="670"/>
      <c r="S4" s="670"/>
      <c r="T4" s="670"/>
      <c r="U4" s="670"/>
      <c r="V4" s="671"/>
      <c r="W4" s="671"/>
      <c r="X4" s="670"/>
      <c r="Y4" s="634" t="s">
        <v>3</v>
      </c>
      <c r="Z4" s="634"/>
      <c r="AA4" s="634"/>
      <c r="AB4" s="634"/>
      <c r="AC4" s="148"/>
      <c r="AD4" s="149"/>
      <c r="AE4" s="544"/>
      <c r="AF4" s="544"/>
      <c r="AG4" s="544" t="s">
        <v>4</v>
      </c>
      <c r="AH4" s="544"/>
      <c r="AI4" s="544"/>
      <c r="AJ4" s="544"/>
      <c r="AK4" s="533" t="s">
        <v>5</v>
      </c>
      <c r="AL4" s="533"/>
      <c r="AM4" s="149"/>
      <c r="AN4" s="150"/>
    </row>
    <row r="5" spans="3:44" x14ac:dyDescent="0.15">
      <c r="C5" s="633" t="s">
        <v>6</v>
      </c>
      <c r="D5" s="634"/>
      <c r="E5" s="541"/>
      <c r="F5" s="541"/>
      <c r="G5" s="541"/>
      <c r="H5" s="541"/>
      <c r="I5" s="541"/>
      <c r="J5" s="541"/>
      <c r="K5" s="541"/>
      <c r="L5" s="541"/>
      <c r="M5" s="541"/>
      <c r="N5" s="541"/>
      <c r="O5" s="541"/>
      <c r="P5" s="541"/>
      <c r="Q5" s="541"/>
      <c r="R5" s="541"/>
      <c r="S5" s="541"/>
      <c r="T5" s="541"/>
      <c r="U5" s="541"/>
      <c r="V5" s="541"/>
      <c r="W5" s="541"/>
      <c r="X5" s="541"/>
      <c r="Y5" s="582" t="s">
        <v>7</v>
      </c>
      <c r="Z5" s="582"/>
      <c r="AA5" s="582"/>
      <c r="AB5" s="582"/>
      <c r="AC5" s="595"/>
      <c r="AD5" s="595"/>
      <c r="AE5" s="595"/>
      <c r="AF5" s="597"/>
      <c r="AG5" s="635" t="s">
        <v>8</v>
      </c>
      <c r="AH5" s="595"/>
      <c r="AI5" s="595"/>
      <c r="AJ5" s="595"/>
      <c r="AK5" s="595"/>
      <c r="AL5" s="595"/>
      <c r="AM5" s="595"/>
      <c r="AN5" s="597"/>
    </row>
    <row r="6" spans="3:44" ht="9.75" customHeight="1" x14ac:dyDescent="0.15">
      <c r="C6" s="636" t="s">
        <v>9</v>
      </c>
      <c r="D6" s="637"/>
      <c r="E6" s="642"/>
      <c r="F6" s="643"/>
      <c r="G6" s="643"/>
      <c r="H6" s="643"/>
      <c r="I6" s="643"/>
      <c r="J6" s="643"/>
      <c r="K6" s="643"/>
      <c r="L6" s="643"/>
      <c r="M6" s="643"/>
      <c r="N6" s="643"/>
      <c r="O6" s="643"/>
      <c r="P6" s="643"/>
      <c r="Q6" s="643"/>
      <c r="R6" s="643"/>
      <c r="S6" s="643"/>
      <c r="T6" s="643"/>
      <c r="U6" s="643"/>
      <c r="V6" s="643"/>
      <c r="W6" s="643"/>
      <c r="X6" s="644"/>
      <c r="Y6" s="651"/>
      <c r="Z6" s="651"/>
      <c r="AA6" s="651"/>
      <c r="AB6" s="651"/>
      <c r="AC6" s="651"/>
      <c r="AD6" s="651"/>
      <c r="AE6" s="651"/>
      <c r="AF6" s="652"/>
      <c r="AG6" s="657"/>
      <c r="AH6" s="651"/>
      <c r="AI6" s="651"/>
      <c r="AJ6" s="651"/>
      <c r="AK6" s="651"/>
      <c r="AL6" s="651"/>
      <c r="AM6" s="651"/>
      <c r="AN6" s="652"/>
    </row>
    <row r="7" spans="3:44" ht="9.75" customHeight="1" x14ac:dyDescent="0.15">
      <c r="C7" s="638"/>
      <c r="D7" s="639"/>
      <c r="E7" s="645"/>
      <c r="F7" s="646"/>
      <c r="G7" s="646"/>
      <c r="H7" s="646"/>
      <c r="I7" s="646"/>
      <c r="J7" s="646"/>
      <c r="K7" s="646"/>
      <c r="L7" s="646"/>
      <c r="M7" s="646"/>
      <c r="N7" s="646"/>
      <c r="O7" s="646"/>
      <c r="P7" s="646"/>
      <c r="Q7" s="646"/>
      <c r="R7" s="646"/>
      <c r="S7" s="646"/>
      <c r="T7" s="646"/>
      <c r="U7" s="646"/>
      <c r="V7" s="646"/>
      <c r="W7" s="646"/>
      <c r="X7" s="647"/>
      <c r="Y7" s="653"/>
      <c r="Z7" s="653"/>
      <c r="AA7" s="653"/>
      <c r="AB7" s="653"/>
      <c r="AC7" s="653"/>
      <c r="AD7" s="653"/>
      <c r="AE7" s="653"/>
      <c r="AF7" s="654"/>
      <c r="AG7" s="658"/>
      <c r="AH7" s="653"/>
      <c r="AI7" s="653"/>
      <c r="AJ7" s="653"/>
      <c r="AK7" s="653"/>
      <c r="AL7" s="653"/>
      <c r="AM7" s="653"/>
      <c r="AN7" s="654"/>
    </row>
    <row r="8" spans="3:44" ht="9.75" customHeight="1" x14ac:dyDescent="0.15">
      <c r="C8" s="638"/>
      <c r="D8" s="639"/>
      <c r="E8" s="645"/>
      <c r="F8" s="646"/>
      <c r="G8" s="646"/>
      <c r="H8" s="646"/>
      <c r="I8" s="646"/>
      <c r="J8" s="646"/>
      <c r="K8" s="646"/>
      <c r="L8" s="646"/>
      <c r="M8" s="646"/>
      <c r="N8" s="646"/>
      <c r="O8" s="646"/>
      <c r="P8" s="646"/>
      <c r="Q8" s="646"/>
      <c r="R8" s="646"/>
      <c r="S8" s="646"/>
      <c r="T8" s="646"/>
      <c r="U8" s="646"/>
      <c r="V8" s="646"/>
      <c r="W8" s="646"/>
      <c r="X8" s="647"/>
      <c r="Y8" s="653"/>
      <c r="Z8" s="653"/>
      <c r="AA8" s="653"/>
      <c r="AB8" s="653"/>
      <c r="AC8" s="653"/>
      <c r="AD8" s="653"/>
      <c r="AE8" s="653"/>
      <c r="AF8" s="654"/>
      <c r="AG8" s="658"/>
      <c r="AH8" s="653"/>
      <c r="AI8" s="653"/>
      <c r="AJ8" s="653"/>
      <c r="AK8" s="653"/>
      <c r="AL8" s="653"/>
      <c r="AM8" s="653"/>
      <c r="AN8" s="654"/>
    </row>
    <row r="9" spans="3:44" ht="9.75" customHeight="1" thickBot="1" x14ac:dyDescent="0.2">
      <c r="C9" s="640"/>
      <c r="D9" s="641"/>
      <c r="E9" s="648"/>
      <c r="F9" s="649"/>
      <c r="G9" s="649"/>
      <c r="H9" s="649"/>
      <c r="I9" s="649"/>
      <c r="J9" s="649"/>
      <c r="K9" s="649"/>
      <c r="L9" s="649"/>
      <c r="M9" s="649"/>
      <c r="N9" s="649"/>
      <c r="O9" s="649"/>
      <c r="P9" s="649"/>
      <c r="Q9" s="649"/>
      <c r="R9" s="649"/>
      <c r="S9" s="649"/>
      <c r="T9" s="649"/>
      <c r="U9" s="649"/>
      <c r="V9" s="649"/>
      <c r="W9" s="649"/>
      <c r="X9" s="650"/>
      <c r="Y9" s="655"/>
      <c r="Z9" s="655"/>
      <c r="AA9" s="655"/>
      <c r="AB9" s="655"/>
      <c r="AC9" s="655"/>
      <c r="AD9" s="655"/>
      <c r="AE9" s="655"/>
      <c r="AF9" s="656"/>
      <c r="AG9" s="659"/>
      <c r="AH9" s="655"/>
      <c r="AI9" s="655"/>
      <c r="AJ9" s="655"/>
      <c r="AK9" s="655"/>
      <c r="AL9" s="655"/>
      <c r="AM9" s="655"/>
      <c r="AN9" s="656"/>
    </row>
    <row r="10" spans="3:44" ht="14.25" thickTop="1" x14ac:dyDescent="0.15">
      <c r="C10" s="660"/>
      <c r="D10" s="603"/>
      <c r="E10" s="603"/>
      <c r="F10" s="604"/>
      <c r="G10" s="658" t="s">
        <v>10</v>
      </c>
      <c r="H10" s="653"/>
      <c r="I10" s="653"/>
      <c r="J10" s="654"/>
      <c r="K10" s="568" t="s">
        <v>11</v>
      </c>
      <c r="L10" s="568"/>
      <c r="M10" s="568"/>
      <c r="N10" s="568"/>
      <c r="O10" s="568"/>
      <c r="P10" s="568"/>
      <c r="Q10" s="568"/>
      <c r="R10" s="568"/>
      <c r="S10" s="568"/>
      <c r="T10" s="568"/>
      <c r="U10" s="568"/>
      <c r="V10" s="568"/>
      <c r="W10" s="568"/>
      <c r="X10" s="568"/>
      <c r="Y10" s="570"/>
      <c r="Z10" s="570"/>
      <c r="AA10" s="570"/>
      <c r="AB10" s="661"/>
      <c r="AC10" s="595" t="s">
        <v>12</v>
      </c>
      <c r="AD10" s="595"/>
      <c r="AE10" s="595"/>
      <c r="AF10" s="595"/>
      <c r="AG10" s="603"/>
      <c r="AH10" s="603"/>
      <c r="AI10" s="603"/>
      <c r="AJ10" s="603"/>
      <c r="AK10" s="603"/>
      <c r="AL10" s="603"/>
      <c r="AM10" s="603"/>
      <c r="AN10" s="604"/>
    </row>
    <row r="11" spans="3:44" x14ac:dyDescent="0.15">
      <c r="C11" s="590" t="s">
        <v>13</v>
      </c>
      <c r="D11" s="534"/>
      <c r="E11" s="595"/>
      <c r="F11" s="597"/>
      <c r="G11" s="658"/>
      <c r="H11" s="653"/>
      <c r="I11" s="653"/>
      <c r="J11" s="654"/>
      <c r="K11" s="591"/>
      <c r="L11" s="592"/>
      <c r="M11" s="593"/>
      <c r="N11" s="662" t="s">
        <v>14</v>
      </c>
      <c r="O11" s="663"/>
      <c r="P11" s="663"/>
      <c r="Q11" s="662" t="s">
        <v>15</v>
      </c>
      <c r="R11" s="663"/>
      <c r="S11" s="663"/>
      <c r="T11" s="664"/>
      <c r="U11" s="581" t="s">
        <v>16</v>
      </c>
      <c r="V11" s="582"/>
      <c r="W11" s="582"/>
      <c r="X11" s="583"/>
      <c r="Y11" s="582" t="s">
        <v>17</v>
      </c>
      <c r="Z11" s="582"/>
      <c r="AA11" s="582"/>
      <c r="AB11" s="583"/>
      <c r="AC11" s="582" t="s">
        <v>18</v>
      </c>
      <c r="AD11" s="582"/>
      <c r="AE11" s="582"/>
      <c r="AF11" s="583"/>
      <c r="AG11" s="629"/>
      <c r="AH11" s="630"/>
      <c r="AI11" s="586" t="s">
        <v>19</v>
      </c>
      <c r="AJ11" s="587"/>
      <c r="AK11" s="631" t="str">
        <f>IF(AG11="","",IF(AG11=12,1,AG11+1))</f>
        <v/>
      </c>
      <c r="AL11" s="632"/>
      <c r="AM11" s="586" t="s">
        <v>20</v>
      </c>
      <c r="AN11" s="587"/>
    </row>
    <row r="12" spans="3:44" x14ac:dyDescent="0.15">
      <c r="C12" s="622"/>
      <c r="D12" s="623"/>
      <c r="E12" s="624"/>
      <c r="F12" s="532"/>
      <c r="G12" s="151"/>
      <c r="H12" s="625"/>
      <c r="I12" s="626"/>
      <c r="J12" s="152" t="str">
        <f ca="1">IF(NOW()-H12&lt;-20,"見込","")</f>
        <v/>
      </c>
      <c r="K12" s="547"/>
      <c r="L12" s="628"/>
      <c r="M12" s="628"/>
      <c r="N12" s="628"/>
      <c r="O12" s="628"/>
      <c r="P12" s="628"/>
      <c r="Q12" s="557"/>
      <c r="R12" s="546"/>
      <c r="S12" s="546"/>
      <c r="T12" s="558"/>
      <c r="U12" s="546"/>
      <c r="V12" s="546"/>
      <c r="W12" s="546"/>
      <c r="X12" s="558"/>
      <c r="Y12" s="546"/>
      <c r="Z12" s="546"/>
      <c r="AA12" s="546"/>
      <c r="AB12" s="558"/>
      <c r="AC12" s="529"/>
      <c r="AD12" s="530"/>
      <c r="AE12" s="530"/>
      <c r="AF12" s="531"/>
      <c r="AG12" s="529"/>
      <c r="AH12" s="530"/>
      <c r="AI12" s="530"/>
      <c r="AJ12" s="531"/>
      <c r="AK12" s="530"/>
      <c r="AL12" s="530"/>
      <c r="AM12" s="530"/>
      <c r="AN12" s="531"/>
      <c r="AO12" s="74" t="str">
        <f t="shared" ref="AO12:AO18" si="0">IF(AND(K12=SUM(U12:AB12),K12=SUM(AC12:AN12)),$AQ$1,$AR$1)</f>
        <v>-</v>
      </c>
      <c r="AR12" s="78" t="s">
        <v>155</v>
      </c>
    </row>
    <row r="13" spans="3:44" x14ac:dyDescent="0.15">
      <c r="C13" s="622"/>
      <c r="D13" s="623"/>
      <c r="E13" s="624"/>
      <c r="F13" s="532"/>
      <c r="G13" s="151"/>
      <c r="H13" s="625"/>
      <c r="I13" s="626"/>
      <c r="J13" s="152" t="str">
        <f t="shared" ref="J13:J18" ca="1" si="1">IF(NOW()-H13&lt;-20,"見込","")</f>
        <v/>
      </c>
      <c r="K13" s="547"/>
      <c r="L13" s="628"/>
      <c r="M13" s="628"/>
      <c r="N13" s="628"/>
      <c r="O13" s="628"/>
      <c r="P13" s="628"/>
      <c r="Q13" s="557"/>
      <c r="R13" s="546"/>
      <c r="S13" s="546"/>
      <c r="T13" s="558"/>
      <c r="U13" s="546"/>
      <c r="V13" s="546"/>
      <c r="W13" s="546"/>
      <c r="X13" s="558"/>
      <c r="Y13" s="546"/>
      <c r="Z13" s="546"/>
      <c r="AA13" s="546"/>
      <c r="AB13" s="558"/>
      <c r="AC13" s="529"/>
      <c r="AD13" s="530"/>
      <c r="AE13" s="530"/>
      <c r="AF13" s="531"/>
      <c r="AG13" s="529"/>
      <c r="AH13" s="530"/>
      <c r="AI13" s="530"/>
      <c r="AJ13" s="531"/>
      <c r="AK13" s="530"/>
      <c r="AL13" s="530"/>
      <c r="AM13" s="530"/>
      <c r="AN13" s="531"/>
      <c r="AO13" s="74" t="str">
        <f t="shared" si="0"/>
        <v>-</v>
      </c>
    </row>
    <row r="14" spans="3:44" x14ac:dyDescent="0.15">
      <c r="C14" s="622"/>
      <c r="D14" s="623"/>
      <c r="E14" s="624"/>
      <c r="F14" s="532"/>
      <c r="G14" s="151"/>
      <c r="H14" s="625"/>
      <c r="I14" s="626"/>
      <c r="J14" s="152" t="str">
        <f t="shared" ca="1" si="1"/>
        <v/>
      </c>
      <c r="K14" s="547"/>
      <c r="L14" s="628"/>
      <c r="M14" s="628"/>
      <c r="N14" s="628"/>
      <c r="O14" s="628"/>
      <c r="P14" s="628"/>
      <c r="Q14" s="557"/>
      <c r="R14" s="546"/>
      <c r="S14" s="546"/>
      <c r="T14" s="558"/>
      <c r="U14" s="546"/>
      <c r="V14" s="546"/>
      <c r="W14" s="546"/>
      <c r="X14" s="558"/>
      <c r="Y14" s="546"/>
      <c r="Z14" s="546"/>
      <c r="AA14" s="546"/>
      <c r="AB14" s="558"/>
      <c r="AC14" s="529"/>
      <c r="AD14" s="530"/>
      <c r="AE14" s="530"/>
      <c r="AF14" s="531"/>
      <c r="AG14" s="529"/>
      <c r="AH14" s="530"/>
      <c r="AI14" s="530"/>
      <c r="AJ14" s="531"/>
      <c r="AK14" s="530"/>
      <c r="AL14" s="530"/>
      <c r="AM14" s="530"/>
      <c r="AN14" s="531"/>
      <c r="AO14" s="74" t="str">
        <f t="shared" si="0"/>
        <v>-</v>
      </c>
    </row>
    <row r="15" spans="3:44" x14ac:dyDescent="0.15">
      <c r="C15" s="622"/>
      <c r="D15" s="623"/>
      <c r="E15" s="624"/>
      <c r="F15" s="532"/>
      <c r="G15" s="151"/>
      <c r="H15" s="625"/>
      <c r="I15" s="626"/>
      <c r="J15" s="152" t="str">
        <f t="shared" ca="1" si="1"/>
        <v/>
      </c>
      <c r="K15" s="549"/>
      <c r="L15" s="549"/>
      <c r="M15" s="550"/>
      <c r="N15" s="557"/>
      <c r="O15" s="546"/>
      <c r="P15" s="547"/>
      <c r="Q15" s="546"/>
      <c r="R15" s="546"/>
      <c r="S15" s="546"/>
      <c r="T15" s="558"/>
      <c r="U15" s="561"/>
      <c r="V15" s="561"/>
      <c r="W15" s="561"/>
      <c r="X15" s="627"/>
      <c r="Y15" s="546"/>
      <c r="Z15" s="546"/>
      <c r="AA15" s="546"/>
      <c r="AB15" s="558"/>
      <c r="AC15" s="529"/>
      <c r="AD15" s="530"/>
      <c r="AE15" s="530"/>
      <c r="AF15" s="531"/>
      <c r="AG15" s="529"/>
      <c r="AH15" s="530"/>
      <c r="AI15" s="530"/>
      <c r="AJ15" s="531"/>
      <c r="AK15" s="530"/>
      <c r="AL15" s="530"/>
      <c r="AM15" s="530"/>
      <c r="AN15" s="531"/>
      <c r="AO15" s="74" t="str">
        <f t="shared" si="0"/>
        <v>-</v>
      </c>
    </row>
    <row r="16" spans="3:44" x14ac:dyDescent="0.15">
      <c r="C16" s="622"/>
      <c r="D16" s="623"/>
      <c r="E16" s="624"/>
      <c r="F16" s="532"/>
      <c r="G16" s="151"/>
      <c r="H16" s="625"/>
      <c r="I16" s="626"/>
      <c r="J16" s="152" t="str">
        <f t="shared" ca="1" si="1"/>
        <v/>
      </c>
      <c r="K16" s="546"/>
      <c r="L16" s="546"/>
      <c r="M16" s="547"/>
      <c r="N16" s="557"/>
      <c r="O16" s="546"/>
      <c r="P16" s="547"/>
      <c r="Q16" s="546"/>
      <c r="R16" s="546"/>
      <c r="S16" s="546"/>
      <c r="T16" s="546"/>
      <c r="U16" s="545"/>
      <c r="V16" s="546"/>
      <c r="W16" s="546"/>
      <c r="X16" s="558"/>
      <c r="Y16" s="546"/>
      <c r="Z16" s="546"/>
      <c r="AA16" s="546"/>
      <c r="AB16" s="558"/>
      <c r="AC16" s="529"/>
      <c r="AD16" s="530"/>
      <c r="AE16" s="530"/>
      <c r="AF16" s="531"/>
      <c r="AG16" s="529"/>
      <c r="AH16" s="530"/>
      <c r="AI16" s="530"/>
      <c r="AJ16" s="531"/>
      <c r="AK16" s="530"/>
      <c r="AL16" s="530"/>
      <c r="AM16" s="530"/>
      <c r="AN16" s="531"/>
      <c r="AO16" s="74" t="str">
        <f t="shared" si="0"/>
        <v>-</v>
      </c>
    </row>
    <row r="17" spans="2:43" x14ac:dyDescent="0.15">
      <c r="C17" s="622"/>
      <c r="D17" s="623"/>
      <c r="E17" s="624"/>
      <c r="F17" s="532"/>
      <c r="G17" s="151"/>
      <c r="H17" s="625"/>
      <c r="I17" s="626"/>
      <c r="J17" s="152" t="str">
        <f t="shared" ca="1" si="1"/>
        <v/>
      </c>
      <c r="K17" s="546"/>
      <c r="L17" s="546"/>
      <c r="M17" s="547"/>
      <c r="N17" s="557"/>
      <c r="O17" s="546"/>
      <c r="P17" s="546"/>
      <c r="Q17" s="557"/>
      <c r="R17" s="546"/>
      <c r="S17" s="546"/>
      <c r="T17" s="558"/>
      <c r="U17" s="549"/>
      <c r="V17" s="549"/>
      <c r="W17" s="549"/>
      <c r="X17" s="551"/>
      <c r="Y17" s="546"/>
      <c r="Z17" s="546"/>
      <c r="AA17" s="546"/>
      <c r="AB17" s="558"/>
      <c r="AC17" s="529"/>
      <c r="AD17" s="530"/>
      <c r="AE17" s="530"/>
      <c r="AF17" s="531"/>
      <c r="AG17" s="529"/>
      <c r="AH17" s="530"/>
      <c r="AI17" s="530"/>
      <c r="AJ17" s="531"/>
      <c r="AK17" s="530"/>
      <c r="AL17" s="530"/>
      <c r="AM17" s="530"/>
      <c r="AN17" s="531"/>
      <c r="AO17" s="74" t="str">
        <f t="shared" si="0"/>
        <v>-</v>
      </c>
    </row>
    <row r="18" spans="2:43" x14ac:dyDescent="0.15">
      <c r="C18" s="622"/>
      <c r="D18" s="623"/>
      <c r="E18" s="624"/>
      <c r="F18" s="532"/>
      <c r="G18" s="151"/>
      <c r="H18" s="625"/>
      <c r="I18" s="626"/>
      <c r="J18" s="152" t="str">
        <f t="shared" ca="1" si="1"/>
        <v/>
      </c>
      <c r="K18" s="546"/>
      <c r="L18" s="546"/>
      <c r="M18" s="547"/>
      <c r="N18" s="557"/>
      <c r="O18" s="546"/>
      <c r="P18" s="546"/>
      <c r="Q18" s="557"/>
      <c r="R18" s="546"/>
      <c r="S18" s="546"/>
      <c r="T18" s="558"/>
      <c r="U18" s="549"/>
      <c r="V18" s="549"/>
      <c r="W18" s="549"/>
      <c r="X18" s="551"/>
      <c r="Y18" s="546"/>
      <c r="Z18" s="546"/>
      <c r="AA18" s="546"/>
      <c r="AB18" s="558"/>
      <c r="AC18" s="529"/>
      <c r="AD18" s="530"/>
      <c r="AE18" s="530"/>
      <c r="AF18" s="531"/>
      <c r="AG18" s="529"/>
      <c r="AH18" s="530"/>
      <c r="AI18" s="530"/>
      <c r="AJ18" s="531"/>
      <c r="AK18" s="530"/>
      <c r="AL18" s="530"/>
      <c r="AM18" s="530"/>
      <c r="AN18" s="531"/>
      <c r="AO18" s="74" t="str">
        <f t="shared" si="0"/>
        <v>-</v>
      </c>
      <c r="AQ18" s="78" t="s">
        <v>155</v>
      </c>
    </row>
    <row r="19" spans="2:43" ht="14.25" thickBot="1" x14ac:dyDescent="0.2">
      <c r="C19" s="610" t="s">
        <v>21</v>
      </c>
      <c r="D19" s="611"/>
      <c r="E19" s="612"/>
      <c r="F19" s="612"/>
      <c r="G19" s="612"/>
      <c r="H19" s="612"/>
      <c r="I19" s="612"/>
      <c r="J19" s="153" t="s">
        <v>22</v>
      </c>
      <c r="K19" s="613">
        <f>SUM(K12:M18)</f>
        <v>0</v>
      </c>
      <c r="L19" s="614"/>
      <c r="M19" s="614"/>
      <c r="N19" s="614">
        <f>SUM(N12:P18)</f>
        <v>0</v>
      </c>
      <c r="O19" s="614"/>
      <c r="P19" s="614"/>
      <c r="Q19" s="614">
        <f>SUM(Q12:T18)</f>
        <v>0</v>
      </c>
      <c r="R19" s="614"/>
      <c r="S19" s="614"/>
      <c r="T19" s="615"/>
      <c r="U19" s="616">
        <f>SUM(U12:X18)</f>
        <v>0</v>
      </c>
      <c r="V19" s="617"/>
      <c r="W19" s="617"/>
      <c r="X19" s="618"/>
      <c r="Y19" s="619">
        <f>SUM(Y12:AB18)</f>
        <v>0</v>
      </c>
      <c r="Z19" s="620"/>
      <c r="AA19" s="620"/>
      <c r="AB19" s="621"/>
      <c r="AC19" s="598">
        <f>SUM(AC12:AF18)</f>
        <v>0</v>
      </c>
      <c r="AD19" s="599"/>
      <c r="AE19" s="599"/>
      <c r="AF19" s="600"/>
      <c r="AG19" s="598">
        <f>SUM(AG12:AJ18)</f>
        <v>0</v>
      </c>
      <c r="AH19" s="599"/>
      <c r="AI19" s="599"/>
      <c r="AJ19" s="600"/>
      <c r="AK19" s="598">
        <f>SUM(AK12:AN18)</f>
        <v>0</v>
      </c>
      <c r="AL19" s="599"/>
      <c r="AM19" s="599"/>
      <c r="AN19" s="600"/>
    </row>
    <row r="20" spans="2:43" ht="14.25" thickTop="1" x14ac:dyDescent="0.15">
      <c r="C20" s="601" t="s">
        <v>23</v>
      </c>
      <c r="D20" s="602"/>
      <c r="E20" s="602"/>
      <c r="F20" s="603"/>
      <c r="G20" s="603"/>
      <c r="H20" s="603"/>
      <c r="I20" s="603"/>
      <c r="J20" s="604"/>
      <c r="K20" s="605" t="s">
        <v>24</v>
      </c>
      <c r="L20" s="605"/>
      <c r="M20" s="605"/>
      <c r="N20" s="606"/>
      <c r="O20" s="606"/>
      <c r="P20" s="606"/>
      <c r="Q20" s="606"/>
      <c r="R20" s="606"/>
      <c r="S20" s="606"/>
      <c r="T20" s="606"/>
      <c r="U20" s="605"/>
      <c r="V20" s="605"/>
      <c r="W20" s="605"/>
      <c r="X20" s="605"/>
      <c r="Y20" s="605"/>
      <c r="Z20" s="605"/>
      <c r="AA20" s="605"/>
      <c r="AB20" s="605"/>
      <c r="AC20" s="607" t="s">
        <v>25</v>
      </c>
      <c r="AD20" s="608"/>
      <c r="AE20" s="608"/>
      <c r="AF20" s="608"/>
      <c r="AG20" s="608"/>
      <c r="AH20" s="608"/>
      <c r="AI20" s="608"/>
      <c r="AJ20" s="608"/>
      <c r="AK20" s="608"/>
      <c r="AL20" s="608"/>
      <c r="AM20" s="608"/>
      <c r="AN20" s="609"/>
    </row>
    <row r="21" spans="2:43" x14ac:dyDescent="0.15">
      <c r="C21" s="589" t="s">
        <v>26</v>
      </c>
      <c r="D21" s="589"/>
      <c r="E21" s="590"/>
      <c r="F21" s="581" t="s">
        <v>27</v>
      </c>
      <c r="G21" s="582"/>
      <c r="H21" s="582"/>
      <c r="I21" s="582"/>
      <c r="J21" s="583"/>
      <c r="K21" s="591"/>
      <c r="L21" s="592"/>
      <c r="M21" s="593"/>
      <c r="N21" s="594" t="s">
        <v>14</v>
      </c>
      <c r="O21" s="595"/>
      <c r="P21" s="596"/>
      <c r="Q21" s="594" t="s">
        <v>15</v>
      </c>
      <c r="R21" s="595"/>
      <c r="S21" s="595"/>
      <c r="T21" s="597"/>
      <c r="U21" s="581" t="s">
        <v>16</v>
      </c>
      <c r="V21" s="582"/>
      <c r="W21" s="582"/>
      <c r="X21" s="583"/>
      <c r="Y21" s="581" t="s">
        <v>17</v>
      </c>
      <c r="Z21" s="582"/>
      <c r="AA21" s="582"/>
      <c r="AB21" s="583"/>
      <c r="AC21" s="581" t="s">
        <v>18</v>
      </c>
      <c r="AD21" s="582"/>
      <c r="AE21" s="582"/>
      <c r="AF21" s="583"/>
      <c r="AG21" s="584" t="str">
        <f>IF(AG11="","",AG11)</f>
        <v/>
      </c>
      <c r="AH21" s="585"/>
      <c r="AI21" s="586" t="s">
        <v>19</v>
      </c>
      <c r="AJ21" s="587"/>
      <c r="AK21" s="584" t="str">
        <f>IF(AK11="","",AK11)</f>
        <v/>
      </c>
      <c r="AL21" s="585"/>
      <c r="AM21" s="559" t="s">
        <v>20</v>
      </c>
      <c r="AN21" s="588"/>
      <c r="AQ21" s="78" t="s">
        <v>156</v>
      </c>
    </row>
    <row r="22" spans="2:43" x14ac:dyDescent="0.15">
      <c r="C22" s="579" t="s">
        <v>29</v>
      </c>
      <c r="D22" s="574" t="s">
        <v>30</v>
      </c>
      <c r="E22" s="575"/>
      <c r="F22" s="501"/>
      <c r="G22" s="502"/>
      <c r="H22" s="502"/>
      <c r="I22" s="502"/>
      <c r="J22" s="154" t="s">
        <v>31</v>
      </c>
      <c r="K22" s="545"/>
      <c r="L22" s="546"/>
      <c r="M22" s="547"/>
      <c r="N22" s="557"/>
      <c r="O22" s="546"/>
      <c r="P22" s="547"/>
      <c r="Q22" s="546"/>
      <c r="R22" s="546"/>
      <c r="S22" s="546"/>
      <c r="T22" s="558"/>
      <c r="U22" s="546"/>
      <c r="V22" s="546"/>
      <c r="W22" s="546"/>
      <c r="X22" s="558"/>
      <c r="Y22" s="546"/>
      <c r="Z22" s="546"/>
      <c r="AA22" s="546"/>
      <c r="AB22" s="558"/>
      <c r="AC22" s="529"/>
      <c r="AD22" s="530"/>
      <c r="AE22" s="530"/>
      <c r="AF22" s="531"/>
      <c r="AG22" s="530"/>
      <c r="AH22" s="530"/>
      <c r="AI22" s="530"/>
      <c r="AJ22" s="531"/>
      <c r="AK22" s="530"/>
      <c r="AL22" s="530"/>
      <c r="AM22" s="530"/>
      <c r="AN22" s="531"/>
      <c r="AO22" s="74" t="str">
        <f>IF(AND(K22=SUM(U22:AB22),K22=SUM(AC22:AN22)),$AQ$1,$AR$1)</f>
        <v>-</v>
      </c>
      <c r="AQ22" s="10" t="s">
        <v>32</v>
      </c>
    </row>
    <row r="23" spans="2:43" x14ac:dyDescent="0.15">
      <c r="C23" s="580"/>
      <c r="D23" s="543" t="s">
        <v>33</v>
      </c>
      <c r="E23" s="544"/>
      <c r="F23" s="501"/>
      <c r="G23" s="502"/>
      <c r="H23" s="502"/>
      <c r="I23" s="502"/>
      <c r="J23" s="154" t="s">
        <v>34</v>
      </c>
      <c r="K23" s="545"/>
      <c r="L23" s="546"/>
      <c r="M23" s="547"/>
      <c r="N23" s="557"/>
      <c r="O23" s="546"/>
      <c r="P23" s="547"/>
      <c r="Q23" s="546"/>
      <c r="R23" s="546"/>
      <c r="S23" s="546"/>
      <c r="T23" s="558"/>
      <c r="U23" s="546"/>
      <c r="V23" s="546"/>
      <c r="W23" s="546"/>
      <c r="X23" s="558"/>
      <c r="Y23" s="546"/>
      <c r="Z23" s="546"/>
      <c r="AA23" s="546"/>
      <c r="AB23" s="558"/>
      <c r="AC23" s="553"/>
      <c r="AD23" s="554"/>
      <c r="AE23" s="554"/>
      <c r="AF23" s="555"/>
      <c r="AG23" s="529"/>
      <c r="AH23" s="530"/>
      <c r="AI23" s="530"/>
      <c r="AJ23" s="531"/>
      <c r="AK23" s="530"/>
      <c r="AL23" s="530"/>
      <c r="AM23" s="530"/>
      <c r="AN23" s="531"/>
      <c r="AO23" s="74" t="str">
        <f>IF(AND(K23=SUM(U23:AB23),K23=SUM(AC23:AN23)),$AQ$1,$AR$1)</f>
        <v>-</v>
      </c>
      <c r="AQ23" s="10" t="s">
        <v>35</v>
      </c>
    </row>
    <row r="24" spans="2:43" x14ac:dyDescent="0.15">
      <c r="C24" s="580"/>
      <c r="D24" s="543"/>
      <c r="E24" s="544"/>
      <c r="F24" s="501"/>
      <c r="G24" s="502"/>
      <c r="H24" s="502"/>
      <c r="I24" s="502"/>
      <c r="J24" s="154" t="s">
        <v>36</v>
      </c>
      <c r="K24" s="545"/>
      <c r="L24" s="546"/>
      <c r="M24" s="547"/>
      <c r="N24" s="557"/>
      <c r="O24" s="546"/>
      <c r="P24" s="547"/>
      <c r="Q24" s="546"/>
      <c r="R24" s="546"/>
      <c r="S24" s="546"/>
      <c r="T24" s="558"/>
      <c r="U24" s="546"/>
      <c r="V24" s="546"/>
      <c r="W24" s="546"/>
      <c r="X24" s="558"/>
      <c r="Y24" s="546"/>
      <c r="Z24" s="546"/>
      <c r="AA24" s="546"/>
      <c r="AB24" s="558"/>
      <c r="AC24" s="529"/>
      <c r="AD24" s="530"/>
      <c r="AE24" s="530"/>
      <c r="AF24" s="531"/>
      <c r="AG24" s="529"/>
      <c r="AH24" s="530"/>
      <c r="AI24" s="530"/>
      <c r="AJ24" s="531"/>
      <c r="AK24" s="530"/>
      <c r="AL24" s="530"/>
      <c r="AM24" s="530"/>
      <c r="AN24" s="531"/>
      <c r="AO24" s="74" t="str">
        <f>IF(AND(K24=SUM(U24:AB24),K24=SUM(AC24:AN24)),$AQ$1,$AR$1)</f>
        <v>-</v>
      </c>
      <c r="AQ24" s="10" t="s">
        <v>37</v>
      </c>
    </row>
    <row r="25" spans="2:43" x14ac:dyDescent="0.15">
      <c r="C25" s="580"/>
      <c r="D25" s="543"/>
      <c r="E25" s="544"/>
      <c r="F25" s="501"/>
      <c r="G25" s="502"/>
      <c r="H25" s="502"/>
      <c r="I25" s="502"/>
      <c r="J25" s="154" t="s">
        <v>38</v>
      </c>
      <c r="K25" s="545"/>
      <c r="L25" s="546"/>
      <c r="M25" s="547"/>
      <c r="N25" s="557"/>
      <c r="O25" s="546"/>
      <c r="P25" s="547"/>
      <c r="Q25" s="546"/>
      <c r="R25" s="546"/>
      <c r="S25" s="546"/>
      <c r="T25" s="558"/>
      <c r="U25" s="546"/>
      <c r="V25" s="546"/>
      <c r="W25" s="546"/>
      <c r="X25" s="558"/>
      <c r="Y25" s="546"/>
      <c r="Z25" s="546"/>
      <c r="AA25" s="546"/>
      <c r="AB25" s="558"/>
      <c r="AC25" s="529"/>
      <c r="AD25" s="530"/>
      <c r="AE25" s="530"/>
      <c r="AF25" s="531"/>
      <c r="AG25" s="529"/>
      <c r="AH25" s="530"/>
      <c r="AI25" s="530"/>
      <c r="AJ25" s="531"/>
      <c r="AK25" s="530"/>
      <c r="AL25" s="530"/>
      <c r="AM25" s="530"/>
      <c r="AN25" s="531"/>
      <c r="AO25" s="74" t="str">
        <f>IF(AND(K25=SUM(U25:AB25),K25=SUM(AC25:AN25)),$AQ$1,$AR$1)</f>
        <v>-</v>
      </c>
      <c r="AQ25" s="10" t="s">
        <v>39</v>
      </c>
    </row>
    <row r="26" spans="2:43" ht="13.5" customHeight="1" x14ac:dyDescent="0.15">
      <c r="B26" s="81" t="str">
        <f>IF(AND(K26&lt;=K41,SUM(K26:M29)&lt;=K40,K26&lt;=SUM(N43:P46),SUM(K26:M29)&lt;=SUM(I43:L46)),$AQ$1,$AR$1)</f>
        <v>-</v>
      </c>
      <c r="C26" s="564" t="s">
        <v>40</v>
      </c>
      <c r="D26" s="542" t="s">
        <v>41</v>
      </c>
      <c r="E26" s="559"/>
      <c r="F26" s="543" t="s">
        <v>42</v>
      </c>
      <c r="G26" s="544"/>
      <c r="H26" s="544"/>
      <c r="I26" s="544"/>
      <c r="J26" s="154" t="s">
        <v>43</v>
      </c>
      <c r="K26" s="545"/>
      <c r="L26" s="546"/>
      <c r="M26" s="547"/>
      <c r="N26" s="557"/>
      <c r="O26" s="546"/>
      <c r="P26" s="547"/>
      <c r="Q26" s="546"/>
      <c r="R26" s="546"/>
      <c r="S26" s="546"/>
      <c r="T26" s="558"/>
      <c r="U26" s="546"/>
      <c r="V26" s="546"/>
      <c r="W26" s="546"/>
      <c r="X26" s="558"/>
      <c r="Y26" s="546"/>
      <c r="Z26" s="546"/>
      <c r="AA26" s="546"/>
      <c r="AB26" s="558"/>
      <c r="AC26" s="529"/>
      <c r="AD26" s="530"/>
      <c r="AE26" s="530"/>
      <c r="AF26" s="531"/>
      <c r="AG26" s="529"/>
      <c r="AH26" s="530"/>
      <c r="AI26" s="530"/>
      <c r="AJ26" s="531"/>
      <c r="AK26" s="530"/>
      <c r="AL26" s="530"/>
      <c r="AM26" s="530"/>
      <c r="AN26" s="531"/>
      <c r="AO26" s="74" t="str">
        <f>IF(AND(K26=SUM(U26:AB26),K26=SUM(AC26:AN26)),$AQ$1,$AR$1)</f>
        <v>-</v>
      </c>
      <c r="AQ26" s="10" t="s">
        <v>75</v>
      </c>
    </row>
    <row r="27" spans="2:43" ht="13.5" customHeight="1" x14ac:dyDescent="0.15">
      <c r="B27" s="76"/>
      <c r="C27" s="565"/>
      <c r="D27" s="567"/>
      <c r="E27" s="568"/>
      <c r="F27" s="574" t="s">
        <v>165</v>
      </c>
      <c r="G27" s="575"/>
      <c r="H27" s="575"/>
      <c r="I27" s="575"/>
      <c r="J27" s="576"/>
      <c r="K27" s="571"/>
      <c r="L27" s="572"/>
      <c r="M27" s="577"/>
      <c r="N27" s="578"/>
      <c r="O27" s="572"/>
      <c r="P27" s="577"/>
      <c r="Q27" s="578"/>
      <c r="R27" s="572"/>
      <c r="S27" s="572"/>
      <c r="T27" s="573"/>
      <c r="U27" s="571"/>
      <c r="V27" s="572"/>
      <c r="W27" s="572"/>
      <c r="X27" s="573"/>
      <c r="Y27" s="571"/>
      <c r="Z27" s="572"/>
      <c r="AA27" s="572"/>
      <c r="AB27" s="573"/>
      <c r="AC27" s="571"/>
      <c r="AD27" s="572"/>
      <c r="AE27" s="572"/>
      <c r="AF27" s="573"/>
      <c r="AG27" s="571"/>
      <c r="AH27" s="572"/>
      <c r="AI27" s="572"/>
      <c r="AJ27" s="573"/>
      <c r="AK27" s="571"/>
      <c r="AL27" s="572"/>
      <c r="AM27" s="572"/>
      <c r="AN27" s="573"/>
      <c r="AO27" s="70"/>
      <c r="AQ27" s="10"/>
    </row>
    <row r="28" spans="2:43" ht="13.5" customHeight="1" x14ac:dyDescent="0.15">
      <c r="C28" s="565"/>
      <c r="D28" s="569"/>
      <c r="E28" s="570"/>
      <c r="F28" s="543"/>
      <c r="G28" s="544"/>
      <c r="H28" s="544"/>
      <c r="I28" s="544"/>
      <c r="J28" s="154" t="s">
        <v>44</v>
      </c>
      <c r="K28" s="545"/>
      <c r="L28" s="546"/>
      <c r="M28" s="547"/>
      <c r="N28" s="557"/>
      <c r="O28" s="546"/>
      <c r="P28" s="547"/>
      <c r="Q28" s="546"/>
      <c r="R28" s="546"/>
      <c r="S28" s="546"/>
      <c r="T28" s="558"/>
      <c r="U28" s="546"/>
      <c r="V28" s="546"/>
      <c r="W28" s="546"/>
      <c r="X28" s="558"/>
      <c r="Y28" s="546"/>
      <c r="Z28" s="546"/>
      <c r="AA28" s="546"/>
      <c r="AB28" s="558"/>
      <c r="AC28" s="529"/>
      <c r="AD28" s="530"/>
      <c r="AE28" s="530"/>
      <c r="AF28" s="531"/>
      <c r="AG28" s="529"/>
      <c r="AH28" s="530"/>
      <c r="AI28" s="530"/>
      <c r="AJ28" s="531"/>
      <c r="AK28" s="530"/>
      <c r="AL28" s="530"/>
      <c r="AM28" s="530"/>
      <c r="AN28" s="531"/>
      <c r="AO28" s="74" t="str">
        <f t="shared" ref="AO28:AO33" si="2">IF(AND(K28=SUM(U28:AB28),K28=SUM(AC28:AN28)),$AQ$1,$AR$1)</f>
        <v>-</v>
      </c>
      <c r="AQ28" s="78" t="s">
        <v>156</v>
      </c>
    </row>
    <row r="29" spans="2:43" ht="13.5" customHeight="1" x14ac:dyDescent="0.15">
      <c r="C29" s="566"/>
      <c r="D29" s="543" t="s">
        <v>46</v>
      </c>
      <c r="E29" s="544"/>
      <c r="F29" s="543"/>
      <c r="G29" s="544"/>
      <c r="H29" s="544"/>
      <c r="I29" s="544"/>
      <c r="J29" s="154" t="s">
        <v>47</v>
      </c>
      <c r="K29" s="545"/>
      <c r="L29" s="546"/>
      <c r="M29" s="547"/>
      <c r="N29" s="557"/>
      <c r="O29" s="546"/>
      <c r="P29" s="547"/>
      <c r="Q29" s="546"/>
      <c r="R29" s="546"/>
      <c r="S29" s="546"/>
      <c r="T29" s="558"/>
      <c r="U29" s="546"/>
      <c r="V29" s="546"/>
      <c r="W29" s="546"/>
      <c r="X29" s="558"/>
      <c r="Y29" s="546"/>
      <c r="Z29" s="546"/>
      <c r="AA29" s="546"/>
      <c r="AB29" s="558"/>
      <c r="AC29" s="529"/>
      <c r="AD29" s="530"/>
      <c r="AE29" s="530"/>
      <c r="AF29" s="531"/>
      <c r="AG29" s="529"/>
      <c r="AH29" s="530"/>
      <c r="AI29" s="530"/>
      <c r="AJ29" s="531"/>
      <c r="AK29" s="530"/>
      <c r="AL29" s="530"/>
      <c r="AM29" s="530"/>
      <c r="AN29" s="531"/>
      <c r="AO29" s="74" t="str">
        <f t="shared" si="2"/>
        <v>-</v>
      </c>
      <c r="AQ29" s="10" t="s">
        <v>45</v>
      </c>
    </row>
    <row r="30" spans="2:43" x14ac:dyDescent="0.15">
      <c r="C30" s="556" t="s">
        <v>49</v>
      </c>
      <c r="D30" s="556"/>
      <c r="E30" s="543"/>
      <c r="F30" s="543"/>
      <c r="G30" s="544"/>
      <c r="H30" s="544"/>
      <c r="I30" s="544"/>
      <c r="J30" s="544"/>
      <c r="K30" s="545"/>
      <c r="L30" s="546"/>
      <c r="M30" s="547"/>
      <c r="N30" s="557"/>
      <c r="O30" s="546"/>
      <c r="P30" s="547"/>
      <c r="Q30" s="546"/>
      <c r="R30" s="546"/>
      <c r="S30" s="546"/>
      <c r="T30" s="558"/>
      <c r="U30" s="546"/>
      <c r="V30" s="546"/>
      <c r="W30" s="546"/>
      <c r="X30" s="558"/>
      <c r="Y30" s="546"/>
      <c r="Z30" s="546"/>
      <c r="AA30" s="546"/>
      <c r="AB30" s="558"/>
      <c r="AC30" s="529"/>
      <c r="AD30" s="530"/>
      <c r="AE30" s="530"/>
      <c r="AF30" s="531"/>
      <c r="AG30" s="529"/>
      <c r="AH30" s="530"/>
      <c r="AI30" s="530"/>
      <c r="AJ30" s="531"/>
      <c r="AK30" s="530"/>
      <c r="AL30" s="530"/>
      <c r="AM30" s="530"/>
      <c r="AN30" s="531"/>
      <c r="AO30" s="74" t="str">
        <f t="shared" si="2"/>
        <v>-</v>
      </c>
      <c r="AQ30" s="10" t="s">
        <v>48</v>
      </c>
    </row>
    <row r="31" spans="2:43" x14ac:dyDescent="0.15">
      <c r="C31" s="556"/>
      <c r="D31" s="556"/>
      <c r="E31" s="543"/>
      <c r="F31" s="542"/>
      <c r="G31" s="559"/>
      <c r="H31" s="559"/>
      <c r="I31" s="559"/>
      <c r="J31" s="559"/>
      <c r="K31" s="560"/>
      <c r="L31" s="561"/>
      <c r="M31" s="562"/>
      <c r="N31" s="563"/>
      <c r="O31" s="561"/>
      <c r="P31" s="562"/>
      <c r="Q31" s="549"/>
      <c r="R31" s="549"/>
      <c r="S31" s="549"/>
      <c r="T31" s="551"/>
      <c r="U31" s="549"/>
      <c r="V31" s="549"/>
      <c r="W31" s="549"/>
      <c r="X31" s="551"/>
      <c r="Y31" s="546"/>
      <c r="Z31" s="546"/>
      <c r="AA31" s="546"/>
      <c r="AB31" s="558"/>
      <c r="AC31" s="529"/>
      <c r="AD31" s="530"/>
      <c r="AE31" s="530"/>
      <c r="AF31" s="531"/>
      <c r="AG31" s="529"/>
      <c r="AH31" s="530"/>
      <c r="AI31" s="530"/>
      <c r="AJ31" s="531"/>
      <c r="AK31" s="530"/>
      <c r="AL31" s="530"/>
      <c r="AM31" s="530"/>
      <c r="AN31" s="531"/>
      <c r="AO31" s="74" t="str">
        <f t="shared" si="2"/>
        <v>-</v>
      </c>
      <c r="AQ31" s="10" t="s">
        <v>50</v>
      </c>
    </row>
    <row r="32" spans="2:43" x14ac:dyDescent="0.15">
      <c r="C32" s="556"/>
      <c r="D32" s="556"/>
      <c r="E32" s="543"/>
      <c r="F32" s="543"/>
      <c r="G32" s="544"/>
      <c r="H32" s="544"/>
      <c r="I32" s="544"/>
      <c r="J32" s="544"/>
      <c r="K32" s="545"/>
      <c r="L32" s="546"/>
      <c r="M32" s="547"/>
      <c r="N32" s="557"/>
      <c r="O32" s="546"/>
      <c r="P32" s="547"/>
      <c r="Q32" s="546"/>
      <c r="R32" s="546"/>
      <c r="S32" s="546"/>
      <c r="T32" s="558"/>
      <c r="U32" s="546"/>
      <c r="V32" s="546"/>
      <c r="W32" s="546"/>
      <c r="X32" s="558"/>
      <c r="Y32" s="546"/>
      <c r="Z32" s="546"/>
      <c r="AA32" s="546"/>
      <c r="AB32" s="558"/>
      <c r="AC32" s="529"/>
      <c r="AD32" s="530"/>
      <c r="AE32" s="530"/>
      <c r="AF32" s="531"/>
      <c r="AG32" s="529"/>
      <c r="AH32" s="530"/>
      <c r="AI32" s="530"/>
      <c r="AJ32" s="531"/>
      <c r="AK32" s="530"/>
      <c r="AL32" s="530"/>
      <c r="AM32" s="530"/>
      <c r="AN32" s="531"/>
      <c r="AO32" s="74" t="str">
        <f t="shared" si="2"/>
        <v>-</v>
      </c>
      <c r="AQ32" s="10" t="s">
        <v>51</v>
      </c>
    </row>
    <row r="33" spans="1:44" x14ac:dyDescent="0.15">
      <c r="C33" s="541" t="s">
        <v>53</v>
      </c>
      <c r="D33" s="541"/>
      <c r="E33" s="542"/>
      <c r="F33" s="543"/>
      <c r="G33" s="544"/>
      <c r="H33" s="544"/>
      <c r="I33" s="544"/>
      <c r="J33" s="544"/>
      <c r="K33" s="545"/>
      <c r="L33" s="546"/>
      <c r="M33" s="547"/>
      <c r="N33" s="548"/>
      <c r="O33" s="549"/>
      <c r="P33" s="550"/>
      <c r="Q33" s="549"/>
      <c r="R33" s="549"/>
      <c r="S33" s="549"/>
      <c r="T33" s="551"/>
      <c r="U33" s="549"/>
      <c r="V33" s="549"/>
      <c r="W33" s="549"/>
      <c r="X33" s="551"/>
      <c r="Y33" s="552"/>
      <c r="Z33" s="549"/>
      <c r="AA33" s="549"/>
      <c r="AB33" s="551"/>
      <c r="AC33" s="553"/>
      <c r="AD33" s="554"/>
      <c r="AE33" s="554"/>
      <c r="AF33" s="555"/>
      <c r="AG33" s="553"/>
      <c r="AH33" s="554"/>
      <c r="AI33" s="554"/>
      <c r="AJ33" s="555"/>
      <c r="AK33" s="529"/>
      <c r="AL33" s="530"/>
      <c r="AM33" s="530"/>
      <c r="AN33" s="531"/>
      <c r="AO33" s="74" t="str">
        <f t="shared" si="2"/>
        <v>-</v>
      </c>
      <c r="AQ33" s="10" t="s">
        <v>52</v>
      </c>
    </row>
    <row r="34" spans="1:44" x14ac:dyDescent="0.15">
      <c r="C34" s="532" t="s">
        <v>21</v>
      </c>
      <c r="D34" s="533"/>
      <c r="E34" s="533"/>
      <c r="F34" s="534"/>
      <c r="G34" s="534"/>
      <c r="H34" s="534"/>
      <c r="I34" s="534"/>
      <c r="J34" s="534"/>
      <c r="K34" s="535">
        <f>SUM(K22:M26,K28:M33)</f>
        <v>0</v>
      </c>
      <c r="L34" s="536"/>
      <c r="M34" s="536"/>
      <c r="N34" s="536">
        <f>SUM(N22:P26,N28:P33)</f>
        <v>0</v>
      </c>
      <c r="O34" s="536"/>
      <c r="P34" s="536"/>
      <c r="Q34" s="537">
        <f>SUM(Q22:T26,Q28:T33)</f>
        <v>0</v>
      </c>
      <c r="R34" s="538"/>
      <c r="S34" s="538"/>
      <c r="T34" s="539"/>
      <c r="U34" s="537">
        <f>SUM(U22:X26,U28:X33)</f>
        <v>0</v>
      </c>
      <c r="V34" s="538"/>
      <c r="W34" s="538"/>
      <c r="X34" s="539"/>
      <c r="Y34" s="537">
        <f>SUM(Y22:AB26,Y28:AB33)</f>
        <v>0</v>
      </c>
      <c r="Z34" s="538"/>
      <c r="AA34" s="538"/>
      <c r="AB34" s="539"/>
      <c r="AC34" s="540">
        <f>SUM(AC22:AF26,AC28:AF33)</f>
        <v>0</v>
      </c>
      <c r="AD34" s="499"/>
      <c r="AE34" s="499"/>
      <c r="AF34" s="500"/>
      <c r="AG34" s="498">
        <f>SUM(AG22:AJ26,AG28:AJ33)</f>
        <v>0</v>
      </c>
      <c r="AH34" s="499"/>
      <c r="AI34" s="499"/>
      <c r="AJ34" s="500"/>
      <c r="AK34" s="498">
        <f>SUM(AK22:AN26,AK28:AN33)</f>
        <v>0</v>
      </c>
      <c r="AL34" s="499"/>
      <c r="AM34" s="499"/>
      <c r="AN34" s="500"/>
      <c r="AQ34" s="10" t="s">
        <v>54</v>
      </c>
    </row>
    <row r="35" spans="1:44" x14ac:dyDescent="0.15">
      <c r="C35" s="501" t="s">
        <v>56</v>
      </c>
      <c r="D35" s="502"/>
      <c r="E35" s="502"/>
      <c r="F35" s="502"/>
      <c r="G35" s="502"/>
      <c r="H35" s="502"/>
      <c r="I35" s="502"/>
      <c r="J35" s="149" t="s">
        <v>57</v>
      </c>
      <c r="K35" s="503" t="str">
        <f>IF(K34&gt;0,(K26+K28+K29)/(K19-K22-K23-K24-K25),"")</f>
        <v/>
      </c>
      <c r="L35" s="504"/>
      <c r="M35" s="504"/>
      <c r="N35" s="505" t="str">
        <f>IF(N34&gt;0,(N26+N28+N29)/(N19-N22-N23-N24-N25),"")</f>
        <v/>
      </c>
      <c r="O35" s="506"/>
      <c r="P35" s="506"/>
      <c r="Q35" s="507" t="str">
        <f>IF(Q34&gt;0,(Q26+Q28+Q29)/(Q19-Q22-Q23-Q25),"")</f>
        <v/>
      </c>
      <c r="R35" s="504"/>
      <c r="S35" s="504"/>
      <c r="T35" s="508"/>
      <c r="U35" s="509" t="s">
        <v>58</v>
      </c>
      <c r="V35" s="509"/>
      <c r="W35" s="510"/>
      <c r="X35" s="513" t="s">
        <v>14</v>
      </c>
      <c r="Y35" s="513"/>
      <c r="Z35" s="513"/>
      <c r="AA35" s="514" t="s">
        <v>156</v>
      </c>
      <c r="AB35" s="515"/>
      <c r="AC35" s="515"/>
      <c r="AD35" s="515"/>
      <c r="AE35" s="515"/>
      <c r="AF35" s="515"/>
      <c r="AG35" s="515"/>
      <c r="AH35" s="515"/>
      <c r="AI35" s="515"/>
      <c r="AJ35" s="515"/>
      <c r="AK35" s="515"/>
      <c r="AL35" s="515"/>
      <c r="AM35" s="515"/>
      <c r="AN35" s="516"/>
      <c r="AO35" s="147" t="str">
        <f>IF(OR(AA35="",AA35=AQ21),$AR$1,$AQ$1)</f>
        <v>NG</v>
      </c>
      <c r="AP35" s="78" t="s">
        <v>157</v>
      </c>
      <c r="AQ35" s="10" t="s">
        <v>55</v>
      </c>
    </row>
    <row r="36" spans="1:44" ht="14.25" thickBot="1" x14ac:dyDescent="0.2">
      <c r="A36" s="146" t="s">
        <v>60</v>
      </c>
      <c r="B36" s="155" t="str">
        <f>IF(K36="",$AR$1,$AQ$1)</f>
        <v>-</v>
      </c>
      <c r="C36" s="517" t="s">
        <v>61</v>
      </c>
      <c r="D36" s="517"/>
      <c r="E36" s="517"/>
      <c r="F36" s="517"/>
      <c r="G36" s="517"/>
      <c r="H36" s="517"/>
      <c r="I36" s="517"/>
      <c r="J36" s="107" t="s">
        <v>57</v>
      </c>
      <c r="K36" s="518">
        <v>1</v>
      </c>
      <c r="L36" s="519"/>
      <c r="M36" s="519"/>
      <c r="N36" s="526"/>
      <c r="O36" s="527"/>
      <c r="P36" s="527"/>
      <c r="Q36" s="526"/>
      <c r="R36" s="527"/>
      <c r="S36" s="527"/>
      <c r="T36" s="528"/>
      <c r="U36" s="511"/>
      <c r="V36" s="511"/>
      <c r="W36" s="512"/>
      <c r="X36" s="471" t="s">
        <v>62</v>
      </c>
      <c r="Y36" s="471"/>
      <c r="Z36" s="471"/>
      <c r="AA36" s="472" t="s">
        <v>156</v>
      </c>
      <c r="AB36" s="473"/>
      <c r="AC36" s="473"/>
      <c r="AD36" s="473"/>
      <c r="AE36" s="473"/>
      <c r="AF36" s="473"/>
      <c r="AG36" s="473"/>
      <c r="AH36" s="473"/>
      <c r="AI36" s="473"/>
      <c r="AJ36" s="473"/>
      <c r="AK36" s="473"/>
      <c r="AL36" s="473"/>
      <c r="AM36" s="473"/>
      <c r="AN36" s="474"/>
      <c r="AO36" s="147" t="str">
        <f>IF(OR(AA36="",AA36=AQ28),$AR$1,$AQ$1)</f>
        <v>NG</v>
      </c>
      <c r="AP36" s="78" t="s">
        <v>158</v>
      </c>
      <c r="AQ36" s="10" t="s">
        <v>59</v>
      </c>
    </row>
    <row r="37" spans="1:44" ht="14.25" thickTop="1" x14ac:dyDescent="0.15">
      <c r="A37" s="83" t="s">
        <v>64</v>
      </c>
      <c r="B37" s="81" t="str">
        <f>IF(G37="",$AR$1,$AQ$1)</f>
        <v>NG</v>
      </c>
      <c r="C37" s="455" t="s">
        <v>65</v>
      </c>
      <c r="D37" s="444"/>
      <c r="E37" s="491" t="s">
        <v>5</v>
      </c>
      <c r="F37" s="492"/>
      <c r="G37" s="491"/>
      <c r="H37" s="493"/>
      <c r="I37" s="493"/>
      <c r="J37" s="492"/>
      <c r="K37" s="491" t="s">
        <v>66</v>
      </c>
      <c r="L37" s="493"/>
      <c r="M37" s="494"/>
      <c r="N37" s="495"/>
      <c r="O37" s="495"/>
      <c r="P37" s="495"/>
      <c r="Q37" s="495"/>
      <c r="R37" s="495"/>
      <c r="S37" s="496"/>
      <c r="T37" s="497" t="s">
        <v>67</v>
      </c>
      <c r="U37" s="493"/>
      <c r="V37" s="492"/>
      <c r="W37" s="520"/>
      <c r="X37" s="521"/>
      <c r="Y37" s="521"/>
      <c r="Z37" s="521"/>
      <c r="AA37" s="522"/>
      <c r="AB37" s="84" t="s">
        <v>68</v>
      </c>
      <c r="AC37" s="85" t="s">
        <v>69</v>
      </c>
      <c r="AD37" s="85"/>
      <c r="AE37" s="84" t="s">
        <v>70</v>
      </c>
      <c r="AF37" s="85" t="s">
        <v>71</v>
      </c>
      <c r="AG37" s="85"/>
      <c r="AH37" s="84" t="s">
        <v>70</v>
      </c>
      <c r="AI37" s="85" t="s">
        <v>72</v>
      </c>
      <c r="AJ37" s="85"/>
      <c r="AK37" s="84" t="s">
        <v>70</v>
      </c>
      <c r="AL37" s="85" t="s">
        <v>73</v>
      </c>
      <c r="AM37" s="85"/>
      <c r="AN37" s="86"/>
      <c r="AO37" s="81" t="str">
        <f>IF(W37="",$AR$1,$AQ$1)</f>
        <v>NG</v>
      </c>
      <c r="AP37" s="78" t="s">
        <v>74</v>
      </c>
      <c r="AQ37" s="10" t="s">
        <v>63</v>
      </c>
    </row>
    <row r="38" spans="1:44" x14ac:dyDescent="0.15">
      <c r="A38" s="83" t="s">
        <v>76</v>
      </c>
      <c r="B38" s="81" t="str">
        <f>IF(M37="",$AR$1,$AQ$1)</f>
        <v>NG</v>
      </c>
      <c r="C38" s="458"/>
      <c r="D38" s="489"/>
      <c r="E38" s="523" t="s">
        <v>77</v>
      </c>
      <c r="F38" s="524"/>
      <c r="G38" s="524"/>
      <c r="H38" s="525"/>
      <c r="I38" s="523" t="s">
        <v>78</v>
      </c>
      <c r="J38" s="524"/>
      <c r="K38" s="524"/>
      <c r="L38" s="524"/>
      <c r="M38" s="524"/>
      <c r="N38" s="525"/>
      <c r="O38" s="523" t="s">
        <v>79</v>
      </c>
      <c r="P38" s="524"/>
      <c r="Q38" s="524"/>
      <c r="R38" s="524"/>
      <c r="S38" s="524"/>
      <c r="T38" s="525"/>
      <c r="U38" s="523" t="s">
        <v>80</v>
      </c>
      <c r="V38" s="524"/>
      <c r="W38" s="524"/>
      <c r="X38" s="524"/>
      <c r="Y38" s="524"/>
      <c r="Z38" s="525"/>
      <c r="AA38" s="523" t="s">
        <v>81</v>
      </c>
      <c r="AB38" s="524"/>
      <c r="AC38" s="524"/>
      <c r="AD38" s="524"/>
      <c r="AE38" s="524"/>
      <c r="AF38" s="524"/>
      <c r="AG38" s="524"/>
      <c r="AH38" s="524"/>
      <c r="AI38" s="524"/>
      <c r="AJ38" s="524"/>
      <c r="AK38" s="524"/>
      <c r="AL38" s="524"/>
      <c r="AM38" s="524"/>
      <c r="AN38" s="525"/>
      <c r="AO38" s="87" t="str">
        <f>IF(COUNTIFS(AB37,"（■")+COUNTIFS(AE37:AN37,"■")=1,$AQ$1,$AR$1)</f>
        <v>NG</v>
      </c>
      <c r="AP38" s="78" t="s">
        <v>82</v>
      </c>
      <c r="AQ38" s="10" t="s">
        <v>75</v>
      </c>
    </row>
    <row r="39" spans="1:44" x14ac:dyDescent="0.15">
      <c r="A39" s="83" t="s">
        <v>83</v>
      </c>
      <c r="B39" s="81" t="str">
        <f>IF(E39="",$AR$1,$AQ$1)</f>
        <v>NG</v>
      </c>
      <c r="C39" s="458"/>
      <c r="D39" s="489"/>
      <c r="E39" s="475"/>
      <c r="F39" s="476"/>
      <c r="G39" s="476"/>
      <c r="H39" s="477"/>
      <c r="I39" s="88"/>
      <c r="J39" s="89"/>
      <c r="K39" s="449"/>
      <c r="L39" s="449"/>
      <c r="M39" s="449"/>
      <c r="N39" s="90"/>
      <c r="O39" s="91" t="s">
        <v>70</v>
      </c>
      <c r="P39" s="89" t="s">
        <v>84</v>
      </c>
      <c r="R39" s="92" t="s">
        <v>70</v>
      </c>
      <c r="S39" s="93" t="s">
        <v>85</v>
      </c>
      <c r="T39" s="94"/>
      <c r="U39" s="95"/>
      <c r="V39" s="95" t="s">
        <v>86</v>
      </c>
      <c r="W39" s="484"/>
      <c r="X39" s="484"/>
      <c r="Y39" s="89" t="s">
        <v>87</v>
      </c>
      <c r="Z39" s="89"/>
      <c r="AA39" s="96" t="s">
        <v>70</v>
      </c>
      <c r="AB39" s="89" t="s">
        <v>88</v>
      </c>
      <c r="AC39" s="97"/>
      <c r="AD39" s="98" t="s">
        <v>70</v>
      </c>
      <c r="AE39" s="89" t="s">
        <v>89</v>
      </c>
      <c r="AF39" s="93"/>
      <c r="AG39" s="98" t="s">
        <v>70</v>
      </c>
      <c r="AH39" s="89" t="s">
        <v>90</v>
      </c>
      <c r="AI39" s="93"/>
      <c r="AJ39" s="98" t="s">
        <v>70</v>
      </c>
      <c r="AK39" s="89" t="s">
        <v>91</v>
      </c>
      <c r="AL39" s="99"/>
      <c r="AM39" s="99"/>
      <c r="AN39" s="100"/>
      <c r="AO39" s="81" t="str">
        <f>IF(W39="",$AR$1,$AQ$1)</f>
        <v>NG</v>
      </c>
      <c r="AP39" s="78" t="s">
        <v>92</v>
      </c>
      <c r="AQ39" s="10"/>
    </row>
    <row r="40" spans="1:44" x14ac:dyDescent="0.15">
      <c r="A40" s="83" t="s">
        <v>94</v>
      </c>
      <c r="B40" s="81" t="str">
        <f>IF(K40="",$AR$1,$AQ$1)</f>
        <v>NG</v>
      </c>
      <c r="C40" s="458"/>
      <c r="D40" s="489"/>
      <c r="E40" s="478"/>
      <c r="F40" s="479"/>
      <c r="G40" s="479"/>
      <c r="H40" s="480"/>
      <c r="I40" s="88"/>
      <c r="J40" s="89"/>
      <c r="K40" s="449"/>
      <c r="L40" s="449"/>
      <c r="M40" s="449"/>
      <c r="N40" s="90" t="s">
        <v>95</v>
      </c>
      <c r="O40" s="91" t="s">
        <v>70</v>
      </c>
      <c r="P40" s="89" t="s">
        <v>96</v>
      </c>
      <c r="R40" s="92"/>
      <c r="S40" s="89"/>
      <c r="T40" s="94"/>
      <c r="U40" s="95"/>
      <c r="V40" s="101"/>
      <c r="X40" s="101"/>
      <c r="Y40" s="92" t="s">
        <v>97</v>
      </c>
      <c r="Z40" s="89"/>
      <c r="AA40" s="91" t="s">
        <v>70</v>
      </c>
      <c r="AB40" s="101" t="s">
        <v>98</v>
      </c>
      <c r="AC40" s="101"/>
      <c r="AD40" s="101"/>
      <c r="AE40" s="101"/>
      <c r="AF40" s="102" t="s">
        <v>70</v>
      </c>
      <c r="AG40" s="99" t="s">
        <v>99</v>
      </c>
      <c r="AH40" s="99"/>
      <c r="AI40" s="429"/>
      <c r="AJ40" s="429"/>
      <c r="AK40" s="429"/>
      <c r="AL40" s="429"/>
      <c r="AM40" s="429"/>
      <c r="AN40" s="90" t="s">
        <v>100</v>
      </c>
      <c r="AQ40" s="10" t="s">
        <v>93</v>
      </c>
    </row>
    <row r="41" spans="1:44" ht="14.25" thickBot="1" x14ac:dyDescent="0.2">
      <c r="A41" s="83" t="s">
        <v>102</v>
      </c>
      <c r="B41" s="81" t="str">
        <f>IF(K41="",$AR$1,$AQ$1)</f>
        <v>NG</v>
      </c>
      <c r="C41" s="459"/>
      <c r="D41" s="490"/>
      <c r="E41" s="481"/>
      <c r="F41" s="482"/>
      <c r="G41" s="482"/>
      <c r="H41" s="483"/>
      <c r="I41" s="485" t="s">
        <v>103</v>
      </c>
      <c r="J41" s="485"/>
      <c r="K41" s="486"/>
      <c r="L41" s="486"/>
      <c r="M41" s="486"/>
      <c r="N41" s="103" t="s">
        <v>104</v>
      </c>
      <c r="O41" s="104" t="s">
        <v>70</v>
      </c>
      <c r="P41" s="431" t="s">
        <v>105</v>
      </c>
      <c r="Q41" s="431"/>
      <c r="R41" s="431"/>
      <c r="S41" s="431"/>
      <c r="T41" s="487"/>
      <c r="U41" s="105"/>
      <c r="V41" s="105"/>
      <c r="W41" s="105"/>
      <c r="X41" s="105"/>
      <c r="Y41" s="106" t="s">
        <v>106</v>
      </c>
      <c r="Z41" s="107" t="s">
        <v>107</v>
      </c>
      <c r="AA41" s="104" t="s">
        <v>70</v>
      </c>
      <c r="AB41" s="488" t="s">
        <v>108</v>
      </c>
      <c r="AC41" s="488"/>
      <c r="AD41" s="488"/>
      <c r="AE41" s="108"/>
      <c r="AF41" s="108" t="s">
        <v>109</v>
      </c>
      <c r="AG41" s="106"/>
      <c r="AH41" s="108"/>
      <c r="AI41" s="108"/>
      <c r="AJ41" s="108"/>
      <c r="AK41" s="109" t="s">
        <v>110</v>
      </c>
      <c r="AL41" s="109"/>
      <c r="AM41" s="109"/>
      <c r="AN41" s="110"/>
      <c r="AQ41" s="10" t="s">
        <v>101</v>
      </c>
    </row>
    <row r="42" spans="1:44" ht="14.25" thickTop="1" x14ac:dyDescent="0.15">
      <c r="C42" s="455" t="s">
        <v>111</v>
      </c>
      <c r="D42" s="445"/>
      <c r="E42" s="111"/>
      <c r="F42" s="440" t="s">
        <v>112</v>
      </c>
      <c r="G42" s="441"/>
      <c r="H42" s="461"/>
      <c r="I42" s="462" t="s">
        <v>113</v>
      </c>
      <c r="J42" s="463"/>
      <c r="K42" s="463"/>
      <c r="L42" s="463"/>
      <c r="M42" s="464"/>
      <c r="N42" s="440" t="s">
        <v>114</v>
      </c>
      <c r="O42" s="441"/>
      <c r="P42" s="441"/>
      <c r="Q42" s="461"/>
      <c r="R42" s="462" t="s">
        <v>115</v>
      </c>
      <c r="S42" s="463"/>
      <c r="T42" s="463"/>
      <c r="U42" s="462" t="s">
        <v>116</v>
      </c>
      <c r="V42" s="463"/>
      <c r="W42" s="464"/>
      <c r="X42" s="440" t="s">
        <v>117</v>
      </c>
      <c r="Y42" s="441"/>
      <c r="Z42" s="441"/>
      <c r="AA42" s="441"/>
      <c r="AB42" s="441"/>
      <c r="AC42" s="441"/>
      <c r="AD42" s="441"/>
      <c r="AE42" s="442"/>
      <c r="AF42" s="443" t="s">
        <v>118</v>
      </c>
      <c r="AG42" s="444"/>
      <c r="AH42" s="444"/>
      <c r="AI42" s="444"/>
      <c r="AJ42" s="444"/>
      <c r="AK42" s="444"/>
      <c r="AL42" s="444"/>
      <c r="AM42" s="444"/>
      <c r="AN42" s="445"/>
      <c r="AQ42" s="10"/>
    </row>
    <row r="43" spans="1:44" x14ac:dyDescent="0.15">
      <c r="C43" s="456"/>
      <c r="D43" s="457"/>
      <c r="E43" s="91" t="s">
        <v>120</v>
      </c>
      <c r="F43" s="446"/>
      <c r="G43" s="447"/>
      <c r="H43" s="112"/>
      <c r="I43" s="438"/>
      <c r="J43" s="439"/>
      <c r="K43" s="439"/>
      <c r="L43" s="439"/>
      <c r="M43" s="113" t="s">
        <v>95</v>
      </c>
      <c r="N43" s="448"/>
      <c r="O43" s="449"/>
      <c r="P43" s="449"/>
      <c r="Q43" s="114" t="s">
        <v>95</v>
      </c>
      <c r="R43" s="450"/>
      <c r="S43" s="451"/>
      <c r="T43" s="115" t="s">
        <v>121</v>
      </c>
      <c r="U43" s="450"/>
      <c r="V43" s="451"/>
      <c r="W43" s="116" t="s">
        <v>121</v>
      </c>
      <c r="X43" s="452"/>
      <c r="Y43" s="453"/>
      <c r="Z43" s="453"/>
      <c r="AA43" s="453"/>
      <c r="AB43" s="453"/>
      <c r="AC43" s="453"/>
      <c r="AD43" s="453"/>
      <c r="AE43" s="453"/>
      <c r="AF43" s="117"/>
      <c r="AG43" s="454" t="s">
        <v>122</v>
      </c>
      <c r="AH43" s="454"/>
      <c r="AI43" s="454"/>
      <c r="AJ43" s="93"/>
      <c r="AK43" s="93" t="s">
        <v>123</v>
      </c>
      <c r="AL43" s="93"/>
      <c r="AM43" s="93"/>
      <c r="AN43" s="100"/>
      <c r="AO43" s="76"/>
      <c r="AQ43" s="10" t="s">
        <v>119</v>
      </c>
    </row>
    <row r="44" spans="1:44" x14ac:dyDescent="0.15">
      <c r="C44" s="458"/>
      <c r="D44" s="457"/>
      <c r="E44" s="118" t="s">
        <v>125</v>
      </c>
      <c r="F44" s="436"/>
      <c r="G44" s="437"/>
      <c r="H44" s="112"/>
      <c r="I44" s="438"/>
      <c r="J44" s="439"/>
      <c r="K44" s="439"/>
      <c r="L44" s="439"/>
      <c r="M44" s="119" t="s">
        <v>95</v>
      </c>
      <c r="N44" s="438"/>
      <c r="O44" s="439"/>
      <c r="P44" s="439"/>
      <c r="Q44" s="112" t="s">
        <v>95</v>
      </c>
      <c r="R44" s="432"/>
      <c r="S44" s="433"/>
      <c r="T44" s="120" t="s">
        <v>121</v>
      </c>
      <c r="U44" s="432"/>
      <c r="V44" s="433"/>
      <c r="W44" s="121" t="s">
        <v>121</v>
      </c>
      <c r="X44" s="434"/>
      <c r="Y44" s="435"/>
      <c r="Z44" s="435"/>
      <c r="AA44" s="435"/>
      <c r="AB44" s="435"/>
      <c r="AC44" s="435"/>
      <c r="AD44" s="435"/>
      <c r="AE44" s="435"/>
      <c r="AF44" s="122"/>
      <c r="AG44" s="89" t="s">
        <v>126</v>
      </c>
      <c r="AH44" s="89"/>
      <c r="AI44" s="89"/>
      <c r="AJ44" s="89"/>
      <c r="AK44" s="89" t="s">
        <v>121</v>
      </c>
      <c r="AL44" s="89"/>
      <c r="AM44" s="89"/>
      <c r="AN44" s="90"/>
      <c r="AO44" s="76"/>
      <c r="AQ44" s="10" t="s">
        <v>124</v>
      </c>
    </row>
    <row r="45" spans="1:44" x14ac:dyDescent="0.15">
      <c r="C45" s="458"/>
      <c r="D45" s="457"/>
      <c r="E45" s="118" t="s">
        <v>128</v>
      </c>
      <c r="F45" s="436"/>
      <c r="G45" s="437"/>
      <c r="H45" s="112"/>
      <c r="I45" s="438"/>
      <c r="J45" s="439"/>
      <c r="K45" s="439"/>
      <c r="L45" s="439"/>
      <c r="M45" s="119" t="s">
        <v>95</v>
      </c>
      <c r="N45" s="438"/>
      <c r="O45" s="439"/>
      <c r="P45" s="439"/>
      <c r="Q45" s="112" t="s">
        <v>95</v>
      </c>
      <c r="R45" s="432"/>
      <c r="S45" s="433"/>
      <c r="T45" s="120" t="s">
        <v>121</v>
      </c>
      <c r="U45" s="432"/>
      <c r="V45" s="433"/>
      <c r="W45" s="121" t="s">
        <v>121</v>
      </c>
      <c r="X45" s="434"/>
      <c r="Y45" s="435"/>
      <c r="Z45" s="435"/>
      <c r="AA45" s="435"/>
      <c r="AB45" s="435"/>
      <c r="AC45" s="435"/>
      <c r="AD45" s="435"/>
      <c r="AE45" s="435"/>
      <c r="AF45" s="123"/>
      <c r="AG45" s="89"/>
      <c r="AH45" s="89"/>
      <c r="AI45" s="89"/>
      <c r="AJ45" s="89"/>
      <c r="AK45" s="89"/>
      <c r="AL45" s="89"/>
      <c r="AM45" s="89"/>
      <c r="AN45" s="90"/>
      <c r="AQ45" s="10" t="s">
        <v>127</v>
      </c>
    </row>
    <row r="46" spans="1:44" ht="14.25" thickBot="1" x14ac:dyDescent="0.2">
      <c r="C46" s="459"/>
      <c r="D46" s="460"/>
      <c r="E46" s="104" t="s">
        <v>130</v>
      </c>
      <c r="F46" s="465"/>
      <c r="G46" s="466"/>
      <c r="H46" s="124"/>
      <c r="I46" s="467"/>
      <c r="J46" s="468"/>
      <c r="K46" s="468"/>
      <c r="L46" s="468"/>
      <c r="M46" s="125" t="s">
        <v>95</v>
      </c>
      <c r="N46" s="467"/>
      <c r="O46" s="468"/>
      <c r="P46" s="468"/>
      <c r="Q46" s="126" t="s">
        <v>95</v>
      </c>
      <c r="R46" s="469"/>
      <c r="S46" s="470"/>
      <c r="T46" s="127" t="s">
        <v>121</v>
      </c>
      <c r="U46" s="469"/>
      <c r="V46" s="470"/>
      <c r="W46" s="128" t="s">
        <v>121</v>
      </c>
      <c r="X46" s="430"/>
      <c r="Y46" s="431"/>
      <c r="Z46" s="431"/>
      <c r="AA46" s="431"/>
      <c r="AB46" s="431"/>
      <c r="AC46" s="431"/>
      <c r="AD46" s="431"/>
      <c r="AE46" s="431"/>
      <c r="AF46" s="129"/>
      <c r="AG46" s="108"/>
      <c r="AH46" s="108"/>
      <c r="AI46" s="108"/>
      <c r="AJ46" s="108"/>
      <c r="AK46" s="108"/>
      <c r="AL46" s="108"/>
      <c r="AM46" s="108"/>
      <c r="AN46" s="110"/>
      <c r="AQ46" s="10" t="s">
        <v>129</v>
      </c>
    </row>
    <row r="47" spans="1:44" ht="14.25" thickTop="1" x14ac:dyDescent="0.15">
      <c r="C47" s="130" t="s">
        <v>131</v>
      </c>
      <c r="D47" s="89"/>
      <c r="E47" s="89"/>
      <c r="F47" s="89"/>
      <c r="G47" s="89"/>
      <c r="H47" s="89"/>
      <c r="I47" s="89"/>
      <c r="J47" s="89"/>
      <c r="K47" s="425" t="str">
        <f>IF(K$34=K$19,$AQ$1,$AR$1)</f>
        <v>-</v>
      </c>
      <c r="L47" s="425"/>
      <c r="M47" s="425"/>
      <c r="N47" s="425" t="str">
        <f>IF(N$34=N$19,$AQ$1,$AR$1)</f>
        <v>-</v>
      </c>
      <c r="O47" s="425"/>
      <c r="P47" s="425"/>
      <c r="Q47" s="425" t="str">
        <f>IF(Q$34=Q$19,$AQ$1,$AR$1)</f>
        <v>-</v>
      </c>
      <c r="R47" s="425"/>
      <c r="S47" s="425"/>
      <c r="T47" s="425"/>
      <c r="U47" s="425" t="str">
        <f>IF(U$34=U$19,$AQ$1,$AR$1)</f>
        <v>-</v>
      </c>
      <c r="V47" s="425"/>
      <c r="W47" s="425"/>
      <c r="X47" s="425"/>
      <c r="Y47" s="425" t="str">
        <f>IF(Y$34=Y$19,$AQ$1,$AR$1)</f>
        <v>-</v>
      </c>
      <c r="Z47" s="425"/>
      <c r="AA47" s="425"/>
      <c r="AB47" s="425"/>
      <c r="AC47" s="425" t="str">
        <f>IF(AC$34=AC$19,$AQ$1,$AR$1)</f>
        <v>-</v>
      </c>
      <c r="AD47" s="425"/>
      <c r="AE47" s="425"/>
      <c r="AF47" s="425"/>
      <c r="AG47" s="425" t="str">
        <f>IF(AG$34=AG$19,$AQ$1,$AR$1)</f>
        <v>-</v>
      </c>
      <c r="AH47" s="425"/>
      <c r="AI47" s="425"/>
      <c r="AJ47" s="425"/>
      <c r="AK47" s="425" t="str">
        <f>IF(AK$34=AK$19,$AQ$1,$AR$1)</f>
        <v>-</v>
      </c>
      <c r="AL47" s="425"/>
      <c r="AM47" s="425"/>
      <c r="AN47" s="426"/>
      <c r="AQ47" s="10"/>
      <c r="AR47" s="78" t="s">
        <v>159</v>
      </c>
    </row>
    <row r="48" spans="1:44" x14ac:dyDescent="0.15">
      <c r="B48" s="81" t="str">
        <f>IF(H48="",$AR$1,$AQ$1)</f>
        <v>NG</v>
      </c>
      <c r="C48" s="130"/>
      <c r="D48" s="427" t="s">
        <v>160</v>
      </c>
      <c r="E48" s="427"/>
      <c r="F48" s="427"/>
      <c r="G48" s="427"/>
      <c r="H48" s="428"/>
      <c r="I48" s="428"/>
      <c r="J48" s="428"/>
      <c r="N48" s="131"/>
      <c r="R48" s="89"/>
      <c r="S48" s="89"/>
      <c r="T48" s="89"/>
      <c r="U48" s="89"/>
      <c r="V48" s="89"/>
      <c r="W48" s="89"/>
      <c r="X48" s="89"/>
      <c r="Y48" s="89"/>
      <c r="Z48" s="89"/>
      <c r="AA48" s="89"/>
      <c r="AB48" s="89"/>
      <c r="AC48" s="89"/>
      <c r="AD48" s="89"/>
      <c r="AE48" s="89"/>
      <c r="AF48" s="89"/>
      <c r="AG48" s="89"/>
      <c r="AH48" s="89"/>
      <c r="AI48" s="89"/>
      <c r="AJ48" s="89"/>
      <c r="AK48" s="89"/>
      <c r="AL48" s="89"/>
      <c r="AM48" s="89"/>
      <c r="AN48" s="90"/>
      <c r="AQ48" s="10" t="s">
        <v>132</v>
      </c>
      <c r="AR48" s="78" t="s">
        <v>161</v>
      </c>
    </row>
    <row r="49" spans="3:44" x14ac:dyDescent="0.15">
      <c r="C49" s="130"/>
      <c r="D49" s="132"/>
      <c r="E49" s="132"/>
      <c r="F49" s="132"/>
      <c r="G49" s="132"/>
      <c r="H49" s="132"/>
      <c r="I49" s="132"/>
      <c r="J49" s="132"/>
      <c r="K49" s="131"/>
      <c r="N49" s="131"/>
      <c r="R49" s="89"/>
      <c r="S49" s="89"/>
      <c r="T49" s="89"/>
      <c r="U49" s="89"/>
      <c r="V49" s="89"/>
      <c r="W49" s="89"/>
      <c r="X49" s="89"/>
      <c r="Y49" s="89"/>
      <c r="Z49" s="89"/>
      <c r="AA49" s="89"/>
      <c r="AB49" s="89"/>
      <c r="AC49" s="89"/>
      <c r="AD49" s="89"/>
      <c r="AE49" s="89"/>
      <c r="AF49" s="89"/>
      <c r="AG49" s="89"/>
      <c r="AH49" s="89"/>
      <c r="AI49" s="89"/>
      <c r="AJ49" s="89"/>
      <c r="AK49" s="89"/>
      <c r="AL49" s="89"/>
      <c r="AM49" s="89"/>
      <c r="AN49" s="90"/>
      <c r="AR49" s="78" t="s">
        <v>162</v>
      </c>
    </row>
    <row r="50" spans="3:44" x14ac:dyDescent="0.15">
      <c r="C50" s="130"/>
      <c r="E50" s="133"/>
      <c r="F50" s="134"/>
      <c r="G50" s="135"/>
      <c r="H50" s="135"/>
      <c r="I50" s="135"/>
      <c r="J50" s="135"/>
      <c r="K50" s="135"/>
      <c r="L50" s="135"/>
      <c r="M50" s="135"/>
      <c r="N50" s="135"/>
      <c r="O50" s="135"/>
      <c r="P50" s="135"/>
      <c r="Q50" s="135"/>
      <c r="R50" s="135"/>
      <c r="S50" s="135"/>
      <c r="T50" s="135"/>
      <c r="U50" s="135"/>
      <c r="V50" s="135"/>
      <c r="W50" s="135"/>
      <c r="X50" s="135"/>
      <c r="Y50" s="135"/>
      <c r="Z50" s="135"/>
      <c r="AA50" s="135"/>
      <c r="AB50" s="135"/>
      <c r="AC50" s="135"/>
      <c r="AD50" s="135"/>
      <c r="AE50" s="135"/>
      <c r="AF50" s="135"/>
      <c r="AG50" s="135"/>
      <c r="AH50" s="135"/>
      <c r="AI50" s="135"/>
      <c r="AJ50" s="135"/>
      <c r="AK50" s="135"/>
      <c r="AL50" s="135"/>
      <c r="AM50" s="135"/>
      <c r="AN50" s="136"/>
    </row>
    <row r="51" spans="3:44" x14ac:dyDescent="0.15">
      <c r="C51" s="137"/>
      <c r="D51" s="138"/>
      <c r="E51" s="139"/>
      <c r="F51" s="139"/>
      <c r="G51" s="140"/>
      <c r="H51" s="140"/>
      <c r="I51" s="140"/>
      <c r="J51" s="140"/>
      <c r="K51" s="140"/>
      <c r="L51" s="140"/>
      <c r="M51" s="140"/>
      <c r="N51" s="140"/>
      <c r="O51" s="140"/>
      <c r="P51" s="140"/>
      <c r="Q51" s="140"/>
      <c r="R51" s="140"/>
      <c r="S51" s="140"/>
      <c r="T51" s="140"/>
      <c r="U51" s="140"/>
      <c r="V51" s="140"/>
      <c r="W51" s="140"/>
      <c r="X51" s="140"/>
      <c r="Y51" s="140"/>
      <c r="Z51" s="140"/>
      <c r="AA51" s="140"/>
      <c r="AB51" s="140"/>
      <c r="AC51" s="140"/>
      <c r="AD51" s="140"/>
      <c r="AE51" s="140"/>
      <c r="AF51" s="140"/>
      <c r="AG51" s="140"/>
      <c r="AH51" s="140"/>
      <c r="AI51" s="140"/>
      <c r="AJ51" s="140"/>
      <c r="AK51" s="140"/>
      <c r="AL51" s="140"/>
      <c r="AM51" s="140"/>
      <c r="AN51" s="141"/>
      <c r="AO51" s="142"/>
    </row>
    <row r="52" spans="3:44" x14ac:dyDescent="0.15">
      <c r="AC52" s="429"/>
      <c r="AD52" s="429"/>
      <c r="AE52" s="429"/>
      <c r="AF52" s="429"/>
      <c r="AG52" s="429"/>
      <c r="AH52" s="429"/>
      <c r="AI52" s="429"/>
      <c r="AJ52" s="429"/>
      <c r="AK52" s="429"/>
      <c r="AL52" s="429"/>
      <c r="AM52" s="429"/>
      <c r="AN52" s="429"/>
    </row>
    <row r="53" spans="3:44" x14ac:dyDescent="0.15">
      <c r="C53" s="77" t="s">
        <v>117</v>
      </c>
    </row>
    <row r="54" spans="3:44" x14ac:dyDescent="0.15">
      <c r="D54" s="77" t="s">
        <v>136</v>
      </c>
    </row>
    <row r="55" spans="3:44" x14ac:dyDescent="0.15">
      <c r="D55" s="77" t="s">
        <v>137</v>
      </c>
    </row>
    <row r="56" spans="3:44" x14ac:dyDescent="0.15">
      <c r="D56" s="77" t="s">
        <v>138</v>
      </c>
    </row>
    <row r="57" spans="3:44" x14ac:dyDescent="0.15">
      <c r="D57" s="77" t="s">
        <v>139</v>
      </c>
    </row>
    <row r="58" spans="3:44" x14ac:dyDescent="0.15">
      <c r="D58" s="77" t="s">
        <v>140</v>
      </c>
    </row>
    <row r="60" spans="3:44" x14ac:dyDescent="0.15">
      <c r="K60" s="401"/>
      <c r="L60" s="401"/>
      <c r="M60" s="401"/>
      <c r="N60" s="401"/>
      <c r="O60" s="401"/>
      <c r="P60" s="401"/>
      <c r="Q60" s="401"/>
      <c r="R60" s="401"/>
      <c r="S60" s="401"/>
      <c r="T60" s="401"/>
      <c r="U60" s="401"/>
      <c r="V60" s="401"/>
      <c r="W60" s="401"/>
      <c r="X60" s="401"/>
      <c r="Y60" s="401"/>
      <c r="Z60" s="401"/>
      <c r="AA60" s="401"/>
      <c r="AB60" s="401"/>
      <c r="AC60" s="401"/>
      <c r="AD60" s="401"/>
      <c r="AE60" s="401"/>
      <c r="AF60" s="401"/>
      <c r="AG60" s="401"/>
      <c r="AH60" s="401"/>
      <c r="AI60" s="401"/>
      <c r="AJ60" s="401"/>
      <c r="AK60" s="401"/>
      <c r="AL60" s="401"/>
      <c r="AM60" s="401"/>
      <c r="AN60" s="401"/>
    </row>
    <row r="61" spans="3:44" x14ac:dyDescent="0.15">
      <c r="N61" s="401"/>
      <c r="O61" s="401"/>
      <c r="P61" s="401"/>
      <c r="Q61" s="401"/>
      <c r="R61" s="401"/>
      <c r="S61" s="401"/>
    </row>
    <row r="71" spans="3:40" ht="14.25" x14ac:dyDescent="0.15">
      <c r="K71" s="424" t="s">
        <v>141</v>
      </c>
      <c r="L71" s="424"/>
      <c r="M71" s="424"/>
    </row>
    <row r="72" spans="3:40" x14ac:dyDescent="0.15">
      <c r="C72" s="423" t="s">
        <v>142</v>
      </c>
      <c r="D72" s="423"/>
      <c r="E72" s="423"/>
      <c r="F72" s="423"/>
      <c r="G72" s="76"/>
      <c r="H72" s="76"/>
      <c r="I72" s="76"/>
      <c r="J72" s="76"/>
      <c r="K72" s="416" t="s">
        <v>28</v>
      </c>
      <c r="L72" s="416"/>
      <c r="M72" s="416"/>
      <c r="N72" s="416" t="s">
        <v>14</v>
      </c>
      <c r="O72" s="416"/>
      <c r="P72" s="416"/>
      <c r="Q72" s="416" t="s">
        <v>15</v>
      </c>
      <c r="R72" s="416"/>
      <c r="S72" s="416"/>
      <c r="T72" s="416"/>
      <c r="U72" s="416" t="s">
        <v>16</v>
      </c>
      <c r="V72" s="416"/>
      <c r="W72" s="416"/>
      <c r="X72" s="416"/>
      <c r="Y72" s="416" t="s">
        <v>17</v>
      </c>
      <c r="Z72" s="416"/>
      <c r="AA72" s="416"/>
      <c r="AB72" s="416"/>
      <c r="AC72" s="416" t="s">
        <v>18</v>
      </c>
      <c r="AD72" s="416"/>
      <c r="AE72" s="416"/>
      <c r="AF72" s="416"/>
      <c r="AG72" s="417">
        <f>AG11</f>
        <v>0</v>
      </c>
      <c r="AH72" s="417"/>
      <c r="AI72" s="418" t="s">
        <v>19</v>
      </c>
      <c r="AJ72" s="418"/>
      <c r="AK72" s="419" t="str">
        <f>AK11</f>
        <v/>
      </c>
      <c r="AL72" s="420"/>
      <c r="AM72" s="421" t="s">
        <v>20</v>
      </c>
      <c r="AN72" s="422"/>
    </row>
    <row r="73" spans="3:40" x14ac:dyDescent="0.15">
      <c r="C73" s="409" t="s">
        <v>143</v>
      </c>
      <c r="D73" s="409"/>
      <c r="E73" s="409"/>
      <c r="F73" s="409"/>
      <c r="G73" s="76"/>
      <c r="H73" s="76"/>
      <c r="I73" s="76"/>
      <c r="J73" s="76"/>
      <c r="K73" s="415">
        <f>SUMIF($C$12:$D$18,$C73,$K$12:$M$18)</f>
        <v>0</v>
      </c>
      <c r="L73" s="415"/>
      <c r="M73" s="415"/>
      <c r="N73" s="415">
        <f>SUMIF($C$12:$D$18,$C73,$N$12:$P$18)</f>
        <v>0</v>
      </c>
      <c r="O73" s="415"/>
      <c r="P73" s="415"/>
      <c r="Q73" s="415">
        <f t="shared" ref="Q73:Q81" si="3">SUMIF($C$12:$D$18,$C73,$Q$12:$T$18)</f>
        <v>0</v>
      </c>
      <c r="R73" s="415"/>
      <c r="S73" s="415"/>
      <c r="T73" s="415"/>
      <c r="U73" s="415">
        <f>SUMIF($C$12:$D$18,$C73,$U$12:$X$18)</f>
        <v>0</v>
      </c>
      <c r="V73" s="415"/>
      <c r="W73" s="415"/>
      <c r="X73" s="415"/>
      <c r="Y73" s="415">
        <f t="shared" ref="Y73:Y81" si="4">SUMIF($C$12:$D$18,$C73,$Y$12:$AB$18)</f>
        <v>0</v>
      </c>
      <c r="Z73" s="415"/>
      <c r="AA73" s="415"/>
      <c r="AB73" s="415"/>
      <c r="AC73" s="415">
        <f t="shared" ref="AC73:AC81" si="5">SUMIF($C$12:$D$18,$C73,$AC$12:$AF$18)</f>
        <v>0</v>
      </c>
      <c r="AD73" s="415"/>
      <c r="AE73" s="415"/>
      <c r="AF73" s="415"/>
      <c r="AG73" s="415">
        <f t="shared" ref="AG73:AG81" si="6">SUMIF($C$12:$D$18,$C73,$AG$12:$AJ$18)</f>
        <v>0</v>
      </c>
      <c r="AH73" s="415"/>
      <c r="AI73" s="415"/>
      <c r="AJ73" s="415"/>
      <c r="AK73" s="415">
        <f t="shared" ref="AK73:AK81" si="7">SUMIF($C$12:$D$18,$C73,$AK$12:$AN$18)</f>
        <v>0</v>
      </c>
      <c r="AL73" s="415"/>
      <c r="AM73" s="415"/>
      <c r="AN73" s="415"/>
    </row>
    <row r="74" spans="3:40" x14ac:dyDescent="0.15">
      <c r="C74" s="409" t="s">
        <v>144</v>
      </c>
      <c r="D74" s="409"/>
      <c r="E74" s="409"/>
      <c r="F74" s="409"/>
      <c r="G74" s="76"/>
      <c r="H74" s="76"/>
      <c r="I74" s="76"/>
      <c r="J74" s="76"/>
      <c r="K74" s="415">
        <f t="shared" ref="K74:K80" si="8">SUMIF($C$12:$D$18,$C74,$K$12:$M$18)</f>
        <v>0</v>
      </c>
      <c r="L74" s="415"/>
      <c r="M74" s="415"/>
      <c r="N74" s="415">
        <f>SUMIF($C$12:$D$18,$C74,$N$12:$P$18)</f>
        <v>0</v>
      </c>
      <c r="O74" s="415"/>
      <c r="P74" s="415"/>
      <c r="Q74" s="415">
        <f t="shared" si="3"/>
        <v>0</v>
      </c>
      <c r="R74" s="415"/>
      <c r="S74" s="415"/>
      <c r="T74" s="415"/>
      <c r="U74" s="415">
        <f t="shared" ref="U74:U81" si="9">SUMIF($C$12:$D$18,$C74,$U$12:$X$18)</f>
        <v>0</v>
      </c>
      <c r="V74" s="415"/>
      <c r="W74" s="415"/>
      <c r="X74" s="415"/>
      <c r="Y74" s="415">
        <f t="shared" si="4"/>
        <v>0</v>
      </c>
      <c r="Z74" s="415"/>
      <c r="AA74" s="415"/>
      <c r="AB74" s="415"/>
      <c r="AC74" s="415">
        <f t="shared" si="5"/>
        <v>0</v>
      </c>
      <c r="AD74" s="415"/>
      <c r="AE74" s="415"/>
      <c r="AF74" s="415"/>
      <c r="AG74" s="415">
        <f t="shared" si="6"/>
        <v>0</v>
      </c>
      <c r="AH74" s="415"/>
      <c r="AI74" s="415"/>
      <c r="AJ74" s="415"/>
      <c r="AK74" s="415">
        <f t="shared" si="7"/>
        <v>0</v>
      </c>
      <c r="AL74" s="415"/>
      <c r="AM74" s="415"/>
      <c r="AN74" s="415"/>
    </row>
    <row r="75" spans="3:40" x14ac:dyDescent="0.15">
      <c r="C75" s="409" t="s">
        <v>145</v>
      </c>
      <c r="D75" s="409"/>
      <c r="E75" s="409"/>
      <c r="F75" s="409"/>
      <c r="G75" s="76"/>
      <c r="H75" s="76"/>
      <c r="I75" s="76"/>
      <c r="J75" s="76"/>
      <c r="K75" s="415">
        <f t="shared" si="8"/>
        <v>0</v>
      </c>
      <c r="L75" s="415"/>
      <c r="M75" s="415"/>
      <c r="N75" s="415">
        <f t="shared" ref="N75:N78" si="10">SUMIF($C$12:$D$18,$C75,$N$12:$P$18)</f>
        <v>0</v>
      </c>
      <c r="O75" s="415"/>
      <c r="P75" s="415"/>
      <c r="Q75" s="415">
        <f t="shared" si="3"/>
        <v>0</v>
      </c>
      <c r="R75" s="415"/>
      <c r="S75" s="415"/>
      <c r="T75" s="415"/>
      <c r="U75" s="415">
        <f t="shared" si="9"/>
        <v>0</v>
      </c>
      <c r="V75" s="415"/>
      <c r="W75" s="415"/>
      <c r="X75" s="415"/>
      <c r="Y75" s="415">
        <f t="shared" si="4"/>
        <v>0</v>
      </c>
      <c r="Z75" s="415"/>
      <c r="AA75" s="415"/>
      <c r="AB75" s="415"/>
      <c r="AC75" s="415">
        <f t="shared" si="5"/>
        <v>0</v>
      </c>
      <c r="AD75" s="415"/>
      <c r="AE75" s="415"/>
      <c r="AF75" s="415"/>
      <c r="AG75" s="415">
        <f t="shared" si="6"/>
        <v>0</v>
      </c>
      <c r="AH75" s="415"/>
      <c r="AI75" s="415"/>
      <c r="AJ75" s="415"/>
      <c r="AK75" s="415">
        <f t="shared" si="7"/>
        <v>0</v>
      </c>
      <c r="AL75" s="415"/>
      <c r="AM75" s="415"/>
      <c r="AN75" s="415"/>
    </row>
    <row r="76" spans="3:40" x14ac:dyDescent="0.15">
      <c r="C76" s="409" t="s">
        <v>146</v>
      </c>
      <c r="D76" s="409"/>
      <c r="E76" s="409"/>
      <c r="F76" s="409"/>
      <c r="G76" s="76"/>
      <c r="H76" s="76"/>
      <c r="I76" s="76"/>
      <c r="J76" s="76"/>
      <c r="K76" s="415">
        <f t="shared" si="8"/>
        <v>0</v>
      </c>
      <c r="L76" s="415"/>
      <c r="M76" s="415"/>
      <c r="N76" s="415">
        <f>SUMIF($C$12:$D$18,$C76,$N$12:$P$18)</f>
        <v>0</v>
      </c>
      <c r="O76" s="415"/>
      <c r="P76" s="415"/>
      <c r="Q76" s="415">
        <f t="shared" si="3"/>
        <v>0</v>
      </c>
      <c r="R76" s="415"/>
      <c r="S76" s="415"/>
      <c r="T76" s="415"/>
      <c r="U76" s="415">
        <f t="shared" si="9"/>
        <v>0</v>
      </c>
      <c r="V76" s="415"/>
      <c r="W76" s="415"/>
      <c r="X76" s="415"/>
      <c r="Y76" s="415">
        <f t="shared" si="4"/>
        <v>0</v>
      </c>
      <c r="Z76" s="415"/>
      <c r="AA76" s="415"/>
      <c r="AB76" s="415"/>
      <c r="AC76" s="415">
        <f t="shared" si="5"/>
        <v>0</v>
      </c>
      <c r="AD76" s="415"/>
      <c r="AE76" s="415"/>
      <c r="AF76" s="415"/>
      <c r="AG76" s="415">
        <f t="shared" si="6"/>
        <v>0</v>
      </c>
      <c r="AH76" s="415"/>
      <c r="AI76" s="415"/>
      <c r="AJ76" s="415"/>
      <c r="AK76" s="415">
        <f t="shared" si="7"/>
        <v>0</v>
      </c>
      <c r="AL76" s="415"/>
      <c r="AM76" s="415"/>
      <c r="AN76" s="415"/>
    </row>
    <row r="77" spans="3:40" x14ac:dyDescent="0.15">
      <c r="C77" s="409" t="s">
        <v>163</v>
      </c>
      <c r="D77" s="409"/>
      <c r="E77" s="409"/>
      <c r="F77" s="409"/>
      <c r="G77" s="76"/>
      <c r="H77" s="76"/>
      <c r="I77" s="76"/>
      <c r="J77" s="76"/>
      <c r="K77" s="415">
        <f>SUMIF($C$12:$D$18,$C77,$K$12:$M$18)</f>
        <v>0</v>
      </c>
      <c r="L77" s="415"/>
      <c r="M77" s="415"/>
      <c r="N77" s="415">
        <f>SUMIF($C$12:$D$18,$C77,$N$12:$P$18)</f>
        <v>0</v>
      </c>
      <c r="O77" s="415"/>
      <c r="P77" s="415"/>
      <c r="Q77" s="415">
        <f t="shared" si="3"/>
        <v>0</v>
      </c>
      <c r="R77" s="415"/>
      <c r="S77" s="415"/>
      <c r="T77" s="415"/>
      <c r="U77" s="415">
        <f t="shared" si="9"/>
        <v>0</v>
      </c>
      <c r="V77" s="415"/>
      <c r="W77" s="415"/>
      <c r="X77" s="415"/>
      <c r="Y77" s="415">
        <f t="shared" si="4"/>
        <v>0</v>
      </c>
      <c r="Z77" s="415"/>
      <c r="AA77" s="415"/>
      <c r="AB77" s="415"/>
      <c r="AC77" s="415">
        <f t="shared" si="5"/>
        <v>0</v>
      </c>
      <c r="AD77" s="415"/>
      <c r="AE77" s="415"/>
      <c r="AF77" s="415"/>
      <c r="AG77" s="415">
        <f t="shared" si="6"/>
        <v>0</v>
      </c>
      <c r="AH77" s="415"/>
      <c r="AI77" s="415"/>
      <c r="AJ77" s="415"/>
      <c r="AK77" s="415">
        <f t="shared" si="7"/>
        <v>0</v>
      </c>
      <c r="AL77" s="415"/>
      <c r="AM77" s="415"/>
      <c r="AN77" s="415"/>
    </row>
    <row r="78" spans="3:40" x14ac:dyDescent="0.15">
      <c r="C78" s="409" t="s">
        <v>147</v>
      </c>
      <c r="D78" s="409"/>
      <c r="E78" s="409"/>
      <c r="F78" s="409"/>
      <c r="G78" s="76"/>
      <c r="H78" s="76"/>
      <c r="I78" s="76"/>
      <c r="J78" s="76"/>
      <c r="K78" s="415">
        <f>SUMIF($C$12:$D$18,$C78,$K$12:$M$18)</f>
        <v>0</v>
      </c>
      <c r="L78" s="415"/>
      <c r="M78" s="415"/>
      <c r="N78" s="415">
        <f t="shared" si="10"/>
        <v>0</v>
      </c>
      <c r="O78" s="415"/>
      <c r="P78" s="415"/>
      <c r="Q78" s="415">
        <f t="shared" si="3"/>
        <v>0</v>
      </c>
      <c r="R78" s="415"/>
      <c r="S78" s="415"/>
      <c r="T78" s="415"/>
      <c r="U78" s="415">
        <f t="shared" si="9"/>
        <v>0</v>
      </c>
      <c r="V78" s="415"/>
      <c r="W78" s="415"/>
      <c r="X78" s="415"/>
      <c r="Y78" s="415">
        <f t="shared" si="4"/>
        <v>0</v>
      </c>
      <c r="Z78" s="415"/>
      <c r="AA78" s="415"/>
      <c r="AB78" s="415"/>
      <c r="AC78" s="415">
        <f t="shared" si="5"/>
        <v>0</v>
      </c>
      <c r="AD78" s="415"/>
      <c r="AE78" s="415"/>
      <c r="AF78" s="415"/>
      <c r="AG78" s="415">
        <f t="shared" si="6"/>
        <v>0</v>
      </c>
      <c r="AH78" s="415"/>
      <c r="AI78" s="415"/>
      <c r="AJ78" s="415"/>
      <c r="AK78" s="415">
        <f t="shared" si="7"/>
        <v>0</v>
      </c>
      <c r="AL78" s="415"/>
      <c r="AM78" s="415"/>
      <c r="AN78" s="415"/>
    </row>
    <row r="79" spans="3:40" x14ac:dyDescent="0.15">
      <c r="C79" s="409" t="s">
        <v>148</v>
      </c>
      <c r="D79" s="409"/>
      <c r="E79" s="409"/>
      <c r="F79" s="409"/>
      <c r="G79" s="76"/>
      <c r="H79" s="76"/>
      <c r="I79" s="76"/>
      <c r="J79" s="76"/>
      <c r="K79" s="415">
        <f>SUMIF($C$12:$D$18,$C79,$K$12:$M$18)</f>
        <v>0</v>
      </c>
      <c r="L79" s="415"/>
      <c r="M79" s="415"/>
      <c r="N79" s="415">
        <f>SUMIF($C$12:$D$18,$C79,$N$12:$P$18)</f>
        <v>0</v>
      </c>
      <c r="O79" s="415"/>
      <c r="P79" s="415"/>
      <c r="Q79" s="415">
        <f t="shared" si="3"/>
        <v>0</v>
      </c>
      <c r="R79" s="415"/>
      <c r="S79" s="415"/>
      <c r="T79" s="415"/>
      <c r="U79" s="415">
        <f t="shared" si="9"/>
        <v>0</v>
      </c>
      <c r="V79" s="415"/>
      <c r="W79" s="415"/>
      <c r="X79" s="415"/>
      <c r="Y79" s="415">
        <f t="shared" si="4"/>
        <v>0</v>
      </c>
      <c r="Z79" s="415"/>
      <c r="AA79" s="415"/>
      <c r="AB79" s="415"/>
      <c r="AC79" s="415">
        <f t="shared" si="5"/>
        <v>0</v>
      </c>
      <c r="AD79" s="415"/>
      <c r="AE79" s="415"/>
      <c r="AF79" s="415"/>
      <c r="AG79" s="415">
        <f t="shared" si="6"/>
        <v>0</v>
      </c>
      <c r="AH79" s="415"/>
      <c r="AI79" s="415"/>
      <c r="AJ79" s="415"/>
      <c r="AK79" s="415">
        <f t="shared" si="7"/>
        <v>0</v>
      </c>
      <c r="AL79" s="415"/>
      <c r="AM79" s="415"/>
      <c r="AN79" s="415"/>
    </row>
    <row r="80" spans="3:40" x14ac:dyDescent="0.15">
      <c r="C80" s="409" t="s">
        <v>149</v>
      </c>
      <c r="D80" s="409"/>
      <c r="E80" s="409"/>
      <c r="F80" s="409"/>
      <c r="G80" s="76"/>
      <c r="H80" s="76"/>
      <c r="I80" s="76"/>
      <c r="J80" s="76"/>
      <c r="K80" s="415">
        <f t="shared" si="8"/>
        <v>0</v>
      </c>
      <c r="L80" s="415"/>
      <c r="M80" s="415"/>
      <c r="N80" s="415">
        <f>SUMIF($C$12:$D$18,$C80,$N$12:$P$18)</f>
        <v>0</v>
      </c>
      <c r="O80" s="415"/>
      <c r="P80" s="415"/>
      <c r="Q80" s="415">
        <f t="shared" si="3"/>
        <v>0</v>
      </c>
      <c r="R80" s="415"/>
      <c r="S80" s="415"/>
      <c r="T80" s="415"/>
      <c r="U80" s="415">
        <f t="shared" si="9"/>
        <v>0</v>
      </c>
      <c r="V80" s="415"/>
      <c r="W80" s="415"/>
      <c r="X80" s="415"/>
      <c r="Y80" s="415">
        <f t="shared" si="4"/>
        <v>0</v>
      </c>
      <c r="Z80" s="415"/>
      <c r="AA80" s="415"/>
      <c r="AB80" s="415"/>
      <c r="AC80" s="415">
        <f t="shared" si="5"/>
        <v>0</v>
      </c>
      <c r="AD80" s="415"/>
      <c r="AE80" s="415"/>
      <c r="AF80" s="415"/>
      <c r="AG80" s="415">
        <f t="shared" si="6"/>
        <v>0</v>
      </c>
      <c r="AH80" s="415"/>
      <c r="AI80" s="415"/>
      <c r="AJ80" s="415"/>
      <c r="AK80" s="415">
        <f t="shared" si="7"/>
        <v>0</v>
      </c>
      <c r="AL80" s="415"/>
      <c r="AM80" s="415"/>
      <c r="AN80" s="415"/>
    </row>
    <row r="81" spans="3:40" x14ac:dyDescent="0.15">
      <c r="C81" s="409" t="s">
        <v>150</v>
      </c>
      <c r="D81" s="409"/>
      <c r="E81" s="409"/>
      <c r="F81" s="409"/>
      <c r="G81" s="76"/>
      <c r="H81" s="76"/>
      <c r="I81" s="76"/>
      <c r="J81" s="76"/>
      <c r="K81" s="415">
        <f>SUMIF($C$12:$D$18,$C81,$K$12:$M$18)</f>
        <v>0</v>
      </c>
      <c r="L81" s="415"/>
      <c r="M81" s="415"/>
      <c r="N81" s="415">
        <f>SUMIF($C$12:$D$18,$C81,$N$12:$P$18)</f>
        <v>0</v>
      </c>
      <c r="O81" s="415"/>
      <c r="P81" s="415"/>
      <c r="Q81" s="415">
        <f t="shared" si="3"/>
        <v>0</v>
      </c>
      <c r="R81" s="415"/>
      <c r="S81" s="415"/>
      <c r="T81" s="415"/>
      <c r="U81" s="415">
        <f t="shared" si="9"/>
        <v>0</v>
      </c>
      <c r="V81" s="415"/>
      <c r="W81" s="415"/>
      <c r="X81" s="415"/>
      <c r="Y81" s="415">
        <f t="shared" si="4"/>
        <v>0</v>
      </c>
      <c r="Z81" s="415"/>
      <c r="AA81" s="415"/>
      <c r="AB81" s="415"/>
      <c r="AC81" s="415">
        <f t="shared" si="5"/>
        <v>0</v>
      </c>
      <c r="AD81" s="415"/>
      <c r="AE81" s="415"/>
      <c r="AF81" s="415"/>
      <c r="AG81" s="415">
        <f t="shared" si="6"/>
        <v>0</v>
      </c>
      <c r="AH81" s="415"/>
      <c r="AI81" s="415"/>
      <c r="AJ81" s="415"/>
      <c r="AK81" s="415">
        <f t="shared" si="7"/>
        <v>0</v>
      </c>
      <c r="AL81" s="415"/>
      <c r="AM81" s="415"/>
      <c r="AN81" s="415"/>
    </row>
  </sheetData>
  <sheetProtection formatCells="0"/>
  <mergeCells count="445">
    <mergeCell ref="AE1:AN1"/>
    <mergeCell ref="G2:AG2"/>
    <mergeCell ref="AI2:AN2"/>
    <mergeCell ref="AK3:AM3"/>
    <mergeCell ref="C4:D4"/>
    <mergeCell ref="E4:X4"/>
    <mergeCell ref="Y4:AB4"/>
    <mergeCell ref="AE4:AF4"/>
    <mergeCell ref="AG4:AH4"/>
    <mergeCell ref="AI4:AJ4"/>
    <mergeCell ref="AK4:AL4"/>
    <mergeCell ref="C5:D5"/>
    <mergeCell ref="E5:X5"/>
    <mergeCell ref="Y5:AF5"/>
    <mergeCell ref="AG5:AN5"/>
    <mergeCell ref="C6:D9"/>
    <mergeCell ref="E6:X9"/>
    <mergeCell ref="Y6:AF9"/>
    <mergeCell ref="AG6:AN9"/>
    <mergeCell ref="C12:D12"/>
    <mergeCell ref="E12:F12"/>
    <mergeCell ref="H12:I12"/>
    <mergeCell ref="K12:M12"/>
    <mergeCell ref="N12:P12"/>
    <mergeCell ref="C10:F10"/>
    <mergeCell ref="G10:J11"/>
    <mergeCell ref="K10:AB10"/>
    <mergeCell ref="AC10:AN10"/>
    <mergeCell ref="C11:F11"/>
    <mergeCell ref="K11:M11"/>
    <mergeCell ref="N11:P11"/>
    <mergeCell ref="Q11:T11"/>
    <mergeCell ref="U11:X11"/>
    <mergeCell ref="Y11:AB11"/>
    <mergeCell ref="Q12:T12"/>
    <mergeCell ref="U12:X12"/>
    <mergeCell ref="Y12:AB12"/>
    <mergeCell ref="AC12:AF12"/>
    <mergeCell ref="AG12:AJ12"/>
    <mergeCell ref="AK12:AN12"/>
    <mergeCell ref="AC11:AF11"/>
    <mergeCell ref="AG11:AH11"/>
    <mergeCell ref="AI11:AJ11"/>
    <mergeCell ref="AK11:AL11"/>
    <mergeCell ref="AM11:AN11"/>
    <mergeCell ref="C14:D14"/>
    <mergeCell ref="E14:F14"/>
    <mergeCell ref="H14:I14"/>
    <mergeCell ref="K14:M14"/>
    <mergeCell ref="N14:P14"/>
    <mergeCell ref="C13:D13"/>
    <mergeCell ref="E13:F13"/>
    <mergeCell ref="H13:I13"/>
    <mergeCell ref="K13:M13"/>
    <mergeCell ref="N13:P13"/>
    <mergeCell ref="Q14:T14"/>
    <mergeCell ref="U14:X14"/>
    <mergeCell ref="Y14:AB14"/>
    <mergeCell ref="AC14:AF14"/>
    <mergeCell ref="AG14:AJ14"/>
    <mergeCell ref="AK14:AN14"/>
    <mergeCell ref="U13:X13"/>
    <mergeCell ref="Y13:AB13"/>
    <mergeCell ref="AC13:AF13"/>
    <mergeCell ref="AG13:AJ13"/>
    <mergeCell ref="AK13:AN13"/>
    <mergeCell ref="Q13:T13"/>
    <mergeCell ref="C16:D16"/>
    <mergeCell ref="E16:F16"/>
    <mergeCell ref="H16:I16"/>
    <mergeCell ref="K16:M16"/>
    <mergeCell ref="N16:P16"/>
    <mergeCell ref="C15:D15"/>
    <mergeCell ref="E15:F15"/>
    <mergeCell ref="H15:I15"/>
    <mergeCell ref="K15:M15"/>
    <mergeCell ref="N15:P15"/>
    <mergeCell ref="Q16:T16"/>
    <mergeCell ref="U16:X16"/>
    <mergeCell ref="Y16:AB16"/>
    <mergeCell ref="AC16:AF16"/>
    <mergeCell ref="AG16:AJ16"/>
    <mergeCell ref="AK16:AN16"/>
    <mergeCell ref="U15:X15"/>
    <mergeCell ref="Y15:AB15"/>
    <mergeCell ref="AC15:AF15"/>
    <mergeCell ref="AG15:AJ15"/>
    <mergeCell ref="AK15:AN15"/>
    <mergeCell ref="Q15:T15"/>
    <mergeCell ref="C18:D18"/>
    <mergeCell ref="E18:F18"/>
    <mergeCell ref="H18:I18"/>
    <mergeCell ref="K18:M18"/>
    <mergeCell ref="N18:P18"/>
    <mergeCell ref="C17:D17"/>
    <mergeCell ref="E17:F17"/>
    <mergeCell ref="H17:I17"/>
    <mergeCell ref="K17:M17"/>
    <mergeCell ref="N17:P17"/>
    <mergeCell ref="Q18:T18"/>
    <mergeCell ref="U18:X18"/>
    <mergeCell ref="Y18:AB18"/>
    <mergeCell ref="AC18:AF18"/>
    <mergeCell ref="AG18:AJ18"/>
    <mergeCell ref="AK18:AN18"/>
    <mergeCell ref="U17:X17"/>
    <mergeCell ref="Y17:AB17"/>
    <mergeCell ref="AC17:AF17"/>
    <mergeCell ref="AG17:AJ17"/>
    <mergeCell ref="AK17:AN17"/>
    <mergeCell ref="Q17:T17"/>
    <mergeCell ref="AK21:AL21"/>
    <mergeCell ref="AM21:AN21"/>
    <mergeCell ref="C21:E21"/>
    <mergeCell ref="F21:J21"/>
    <mergeCell ref="K21:M21"/>
    <mergeCell ref="N21:P21"/>
    <mergeCell ref="Q21:T21"/>
    <mergeCell ref="U21:X21"/>
    <mergeCell ref="AC19:AF19"/>
    <mergeCell ref="AG19:AJ19"/>
    <mergeCell ref="AK19:AN19"/>
    <mergeCell ref="C20:J20"/>
    <mergeCell ref="K20:AB20"/>
    <mergeCell ref="AC20:AN20"/>
    <mergeCell ref="C19:I19"/>
    <mergeCell ref="K19:M19"/>
    <mergeCell ref="N19:P19"/>
    <mergeCell ref="Q19:T19"/>
    <mergeCell ref="U19:X19"/>
    <mergeCell ref="Y19:AB19"/>
    <mergeCell ref="C22:C25"/>
    <mergeCell ref="D22:E22"/>
    <mergeCell ref="F22:I22"/>
    <mergeCell ref="K22:M22"/>
    <mergeCell ref="N22:P22"/>
    <mergeCell ref="Q22:T22"/>
    <mergeCell ref="Y21:AB21"/>
    <mergeCell ref="AC21:AF21"/>
    <mergeCell ref="AG21:AH21"/>
    <mergeCell ref="U22:X22"/>
    <mergeCell ref="Y22:AB22"/>
    <mergeCell ref="AC22:AF22"/>
    <mergeCell ref="AG22:AJ22"/>
    <mergeCell ref="D24:E24"/>
    <mergeCell ref="F24:I24"/>
    <mergeCell ref="K24:M24"/>
    <mergeCell ref="N24:P24"/>
    <mergeCell ref="Q24:T24"/>
    <mergeCell ref="U24:X24"/>
    <mergeCell ref="Y24:AB24"/>
    <mergeCell ref="AC24:AF24"/>
    <mergeCell ref="AG24:AJ24"/>
    <mergeCell ref="AI21:AJ21"/>
    <mergeCell ref="AK22:AN22"/>
    <mergeCell ref="D23:E23"/>
    <mergeCell ref="F23:I23"/>
    <mergeCell ref="K23:M23"/>
    <mergeCell ref="N23:P23"/>
    <mergeCell ref="Q23:T23"/>
    <mergeCell ref="U23:X23"/>
    <mergeCell ref="Y23:AB23"/>
    <mergeCell ref="AC23:AF23"/>
    <mergeCell ref="AG23:AJ23"/>
    <mergeCell ref="AK23:AN23"/>
    <mergeCell ref="AK24:AN24"/>
    <mergeCell ref="D25:E25"/>
    <mergeCell ref="F25:I25"/>
    <mergeCell ref="K25:M25"/>
    <mergeCell ref="N25:P25"/>
    <mergeCell ref="Q25:T25"/>
    <mergeCell ref="Q26:T26"/>
    <mergeCell ref="U26:X26"/>
    <mergeCell ref="Y26:AB26"/>
    <mergeCell ref="AC26:AF26"/>
    <mergeCell ref="AG26:AJ26"/>
    <mergeCell ref="AK26:AN26"/>
    <mergeCell ref="U25:X25"/>
    <mergeCell ref="Y25:AB25"/>
    <mergeCell ref="AC25:AF25"/>
    <mergeCell ref="AG25:AJ25"/>
    <mergeCell ref="AK25:AN25"/>
    <mergeCell ref="N26:P26"/>
    <mergeCell ref="AC27:AF27"/>
    <mergeCell ref="AG27:AJ27"/>
    <mergeCell ref="AK27:AN27"/>
    <mergeCell ref="F28:I28"/>
    <mergeCell ref="K28:M28"/>
    <mergeCell ref="N28:P28"/>
    <mergeCell ref="Q28:T28"/>
    <mergeCell ref="U28:X28"/>
    <mergeCell ref="Y28:AB28"/>
    <mergeCell ref="AC28:AF28"/>
    <mergeCell ref="F27:J27"/>
    <mergeCell ref="K27:M27"/>
    <mergeCell ref="N27:P27"/>
    <mergeCell ref="Q27:T27"/>
    <mergeCell ref="U27:X27"/>
    <mergeCell ref="Y27:AB27"/>
    <mergeCell ref="AG28:AJ28"/>
    <mergeCell ref="AK28:AN28"/>
    <mergeCell ref="AG29:AJ29"/>
    <mergeCell ref="AK29:AN29"/>
    <mergeCell ref="C30:E30"/>
    <mergeCell ref="F30:J30"/>
    <mergeCell ref="K30:M30"/>
    <mergeCell ref="N30:P30"/>
    <mergeCell ref="Q30:T30"/>
    <mergeCell ref="U30:X30"/>
    <mergeCell ref="Y30:AB30"/>
    <mergeCell ref="AC30:AF30"/>
    <mergeCell ref="C26:C29"/>
    <mergeCell ref="AG30:AJ30"/>
    <mergeCell ref="AK30:AN30"/>
    <mergeCell ref="D29:E29"/>
    <mergeCell ref="F29:I29"/>
    <mergeCell ref="K29:M29"/>
    <mergeCell ref="N29:P29"/>
    <mergeCell ref="Q29:T29"/>
    <mergeCell ref="U29:X29"/>
    <mergeCell ref="Y29:AB29"/>
    <mergeCell ref="AC29:AF29"/>
    <mergeCell ref="D26:E28"/>
    <mergeCell ref="F26:I26"/>
    <mergeCell ref="K26:M26"/>
    <mergeCell ref="AK31:AN31"/>
    <mergeCell ref="C32:E32"/>
    <mergeCell ref="F32:J32"/>
    <mergeCell ref="K32:M32"/>
    <mergeCell ref="N32:P32"/>
    <mergeCell ref="Q32:T32"/>
    <mergeCell ref="U32:X32"/>
    <mergeCell ref="Y32:AB32"/>
    <mergeCell ref="AC32:AF32"/>
    <mergeCell ref="AG32:AJ32"/>
    <mergeCell ref="AK32:AN32"/>
    <mergeCell ref="C31:E31"/>
    <mergeCell ref="F31:J31"/>
    <mergeCell ref="K31:M31"/>
    <mergeCell ref="N31:P31"/>
    <mergeCell ref="Q31:T31"/>
    <mergeCell ref="U31:X31"/>
    <mergeCell ref="Y31:AB31"/>
    <mergeCell ref="AC31:AF31"/>
    <mergeCell ref="AG31:AJ31"/>
    <mergeCell ref="AK33:AN33"/>
    <mergeCell ref="C34:J34"/>
    <mergeCell ref="K34:M34"/>
    <mergeCell ref="N34:P34"/>
    <mergeCell ref="Q34:T34"/>
    <mergeCell ref="U34:X34"/>
    <mergeCell ref="Y34:AB34"/>
    <mergeCell ref="AC34:AF34"/>
    <mergeCell ref="AG34:AJ34"/>
    <mergeCell ref="C33:E33"/>
    <mergeCell ref="F33:J33"/>
    <mergeCell ref="K33:M33"/>
    <mergeCell ref="N33:P33"/>
    <mergeCell ref="Q33:T33"/>
    <mergeCell ref="U33:X33"/>
    <mergeCell ref="Y33:AB33"/>
    <mergeCell ref="AC33:AF33"/>
    <mergeCell ref="AG33:AJ33"/>
    <mergeCell ref="C37:D41"/>
    <mergeCell ref="E37:F37"/>
    <mergeCell ref="G37:J37"/>
    <mergeCell ref="K37:L37"/>
    <mergeCell ref="M37:S37"/>
    <mergeCell ref="T37:V37"/>
    <mergeCell ref="AK34:AN34"/>
    <mergeCell ref="C35:I35"/>
    <mergeCell ref="K35:M35"/>
    <mergeCell ref="N35:P35"/>
    <mergeCell ref="Q35:T35"/>
    <mergeCell ref="U35:W36"/>
    <mergeCell ref="X35:Z35"/>
    <mergeCell ref="AA35:AN35"/>
    <mergeCell ref="C36:I36"/>
    <mergeCell ref="K36:M36"/>
    <mergeCell ref="W37:AA37"/>
    <mergeCell ref="E38:H38"/>
    <mergeCell ref="I38:N38"/>
    <mergeCell ref="O38:T38"/>
    <mergeCell ref="U38:Z38"/>
    <mergeCell ref="AA38:AN38"/>
    <mergeCell ref="N36:P36"/>
    <mergeCell ref="Q36:T36"/>
    <mergeCell ref="X36:Z36"/>
    <mergeCell ref="AA36:AN36"/>
    <mergeCell ref="E39:H41"/>
    <mergeCell ref="K39:M39"/>
    <mergeCell ref="W39:X39"/>
    <mergeCell ref="K40:M40"/>
    <mergeCell ref="AI40:AM40"/>
    <mergeCell ref="I41:J41"/>
    <mergeCell ref="K41:M41"/>
    <mergeCell ref="P41:T41"/>
    <mergeCell ref="AB41:AD41"/>
    <mergeCell ref="C42:D46"/>
    <mergeCell ref="F42:H42"/>
    <mergeCell ref="I42:M42"/>
    <mergeCell ref="N42:Q42"/>
    <mergeCell ref="R42:T42"/>
    <mergeCell ref="U42:W42"/>
    <mergeCell ref="F44:G44"/>
    <mergeCell ref="I44:L44"/>
    <mergeCell ref="N44:P44"/>
    <mergeCell ref="R44:S44"/>
    <mergeCell ref="F46:G46"/>
    <mergeCell ref="I46:L46"/>
    <mergeCell ref="N46:P46"/>
    <mergeCell ref="R46:S46"/>
    <mergeCell ref="U46:V46"/>
    <mergeCell ref="X42:AE42"/>
    <mergeCell ref="AF42:AN42"/>
    <mergeCell ref="F43:G43"/>
    <mergeCell ref="I43:L43"/>
    <mergeCell ref="N43:P43"/>
    <mergeCell ref="R43:S43"/>
    <mergeCell ref="U43:V43"/>
    <mergeCell ref="X43:AE43"/>
    <mergeCell ref="AG43:AI43"/>
    <mergeCell ref="X46:AE46"/>
    <mergeCell ref="U44:V44"/>
    <mergeCell ref="X44:AE44"/>
    <mergeCell ref="F45:G45"/>
    <mergeCell ref="I45:L45"/>
    <mergeCell ref="N45:P45"/>
    <mergeCell ref="R45:S45"/>
    <mergeCell ref="U45:V45"/>
    <mergeCell ref="X45:AE45"/>
    <mergeCell ref="AC60:AF60"/>
    <mergeCell ref="AG60:AJ60"/>
    <mergeCell ref="AK60:AN60"/>
    <mergeCell ref="N61:P61"/>
    <mergeCell ref="Q61:S61"/>
    <mergeCell ref="K71:M71"/>
    <mergeCell ref="AG47:AJ47"/>
    <mergeCell ref="AK47:AN47"/>
    <mergeCell ref="D48:G48"/>
    <mergeCell ref="H48:J48"/>
    <mergeCell ref="AC52:AN52"/>
    <mergeCell ref="K60:M60"/>
    <mergeCell ref="N60:P60"/>
    <mergeCell ref="Q60:T60"/>
    <mergeCell ref="U60:X60"/>
    <mergeCell ref="Y60:AB60"/>
    <mergeCell ref="K47:M47"/>
    <mergeCell ref="N47:P47"/>
    <mergeCell ref="Q47:T47"/>
    <mergeCell ref="U47:X47"/>
    <mergeCell ref="Y47:AB47"/>
    <mergeCell ref="AC47:AF47"/>
    <mergeCell ref="AC72:AF72"/>
    <mergeCell ref="AG72:AH72"/>
    <mergeCell ref="AI72:AJ72"/>
    <mergeCell ref="AK72:AL72"/>
    <mergeCell ref="AM72:AN72"/>
    <mergeCell ref="C73:F73"/>
    <mergeCell ref="K73:M73"/>
    <mergeCell ref="N73:P73"/>
    <mergeCell ref="Q73:T73"/>
    <mergeCell ref="U73:X73"/>
    <mergeCell ref="C72:F72"/>
    <mergeCell ref="K72:M72"/>
    <mergeCell ref="N72:P72"/>
    <mergeCell ref="Q72:T72"/>
    <mergeCell ref="U72:X72"/>
    <mergeCell ref="Y72:AB72"/>
    <mergeCell ref="Y73:AB73"/>
    <mergeCell ref="AC73:AF73"/>
    <mergeCell ref="AG73:AJ73"/>
    <mergeCell ref="AK73:AN73"/>
    <mergeCell ref="C74:F74"/>
    <mergeCell ref="K74:M74"/>
    <mergeCell ref="N74:P74"/>
    <mergeCell ref="Q74:T74"/>
    <mergeCell ref="U74:X74"/>
    <mergeCell ref="Y74:AB74"/>
    <mergeCell ref="AC74:AF74"/>
    <mergeCell ref="AG74:AJ74"/>
    <mergeCell ref="AK74:AN74"/>
    <mergeCell ref="C75:F75"/>
    <mergeCell ref="K75:M75"/>
    <mergeCell ref="N75:P75"/>
    <mergeCell ref="Q75:T75"/>
    <mergeCell ref="U75:X75"/>
    <mergeCell ref="Y75:AB75"/>
    <mergeCell ref="AC75:AF75"/>
    <mergeCell ref="AG75:AJ75"/>
    <mergeCell ref="AK75:AN75"/>
    <mergeCell ref="C76:F76"/>
    <mergeCell ref="K76:M76"/>
    <mergeCell ref="N76:P76"/>
    <mergeCell ref="Q76:T76"/>
    <mergeCell ref="U76:X76"/>
    <mergeCell ref="Y76:AB76"/>
    <mergeCell ref="AC76:AF76"/>
    <mergeCell ref="AG76:AJ76"/>
    <mergeCell ref="AK76:AN76"/>
    <mergeCell ref="C77:F77"/>
    <mergeCell ref="K77:M77"/>
    <mergeCell ref="N77:P77"/>
    <mergeCell ref="Q77:T77"/>
    <mergeCell ref="U77:X77"/>
    <mergeCell ref="Y77:AB77"/>
    <mergeCell ref="AC77:AF77"/>
    <mergeCell ref="AG77:AJ77"/>
    <mergeCell ref="AK77:AN77"/>
    <mergeCell ref="AC78:AF78"/>
    <mergeCell ref="AG78:AJ78"/>
    <mergeCell ref="AK78:AN78"/>
    <mergeCell ref="C79:F79"/>
    <mergeCell ref="K79:M79"/>
    <mergeCell ref="N79:P79"/>
    <mergeCell ref="Q79:T79"/>
    <mergeCell ref="U79:X79"/>
    <mergeCell ref="Y79:AB79"/>
    <mergeCell ref="AC79:AF79"/>
    <mergeCell ref="C78:F78"/>
    <mergeCell ref="K78:M78"/>
    <mergeCell ref="N78:P78"/>
    <mergeCell ref="Q78:T78"/>
    <mergeCell ref="U78:X78"/>
    <mergeCell ref="Y78:AB78"/>
    <mergeCell ref="AG79:AJ79"/>
    <mergeCell ref="AK79:AN79"/>
    <mergeCell ref="C80:F80"/>
    <mergeCell ref="K80:M80"/>
    <mergeCell ref="N80:P80"/>
    <mergeCell ref="Q80:T80"/>
    <mergeCell ref="U80:X80"/>
    <mergeCell ref="Y80:AB80"/>
    <mergeCell ref="AC80:AF80"/>
    <mergeCell ref="AG80:AJ80"/>
    <mergeCell ref="AK80:AN80"/>
    <mergeCell ref="C81:F81"/>
    <mergeCell ref="K81:M81"/>
    <mergeCell ref="N81:P81"/>
    <mergeCell ref="Q81:T81"/>
    <mergeCell ref="U81:X81"/>
    <mergeCell ref="Y81:AB81"/>
    <mergeCell ref="AC81:AF81"/>
    <mergeCell ref="AG81:AJ81"/>
    <mergeCell ref="AK81:AN81"/>
  </mergeCells>
  <phoneticPr fontId="6"/>
  <conditionalFormatting sqref="K19:AN19">
    <cfRule type="cellIs" dxfId="10" priority="17" operator="notEqual">
      <formula>K34</formula>
    </cfRule>
  </conditionalFormatting>
  <conditionalFormatting sqref="K34:AN34">
    <cfRule type="cellIs" dxfId="9" priority="9" operator="notEqual">
      <formula>K19</formula>
    </cfRule>
  </conditionalFormatting>
  <conditionalFormatting sqref="N35:P35">
    <cfRule type="expression" dxfId="8" priority="5">
      <formula>$N$35&gt;$N$36</formula>
    </cfRule>
  </conditionalFormatting>
  <conditionalFormatting sqref="N61:S61">
    <cfRule type="cellIs" dxfId="7" priority="7" operator="notEqual">
      <formula>"ok"</formula>
    </cfRule>
  </conditionalFormatting>
  <conditionalFormatting sqref="Q35:T35">
    <cfRule type="expression" dxfId="6" priority="4">
      <formula>$Q$35&gt;$Q$36</formula>
    </cfRule>
  </conditionalFormatting>
  <conditionalFormatting sqref="Q34:AN34">
    <cfRule type="cellIs" dxfId="5" priority="10" operator="notEqual">
      <formula>Q34</formula>
    </cfRule>
    <cfRule type="cellIs" priority="11" operator="notEqual">
      <formula>Q19</formula>
    </cfRule>
  </conditionalFormatting>
  <conditionalFormatting sqref="Y12:AB18">
    <cfRule type="expression" dxfId="4" priority="2">
      <formula>$Y12&lt;0</formula>
    </cfRule>
  </conditionalFormatting>
  <conditionalFormatting sqref="Y22:AB26 Y27 Y28:AB33">
    <cfRule type="expression" dxfId="3" priority="22">
      <formula>$Y22&lt;0</formula>
    </cfRule>
  </conditionalFormatting>
  <conditionalFormatting sqref="AE1">
    <cfRule type="containsText" dxfId="2" priority="21" operator="containsText" text="支出金額と収入金額が一致していません">
      <formula>NOT(ISERROR(SEARCH("支出金額と収入金額が一致していません",AE1)))</formula>
    </cfRule>
  </conditionalFormatting>
  <conditionalFormatting sqref="AO3 AO12:AO18 AO22:AO26 B26 AO28:AO33 B36:B41 K47:AN47 B48">
    <cfRule type="cellIs" dxfId="1" priority="23" operator="equal">
      <formula>$AR$1</formula>
    </cfRule>
  </conditionalFormatting>
  <conditionalFormatting sqref="AO35:AO39">
    <cfRule type="cellIs" dxfId="0" priority="1" operator="equal">
      <formula>$AR$1</formula>
    </cfRule>
  </conditionalFormatting>
  <dataValidations count="10">
    <dataValidation type="list" showInputMessage="1" showErrorMessage="1" sqref="J12:J18" xr:uid="{00000000-0002-0000-0100-000000000000}">
      <formula1>$AQ$17:$AQ$18</formula1>
    </dataValidation>
    <dataValidation type="list" allowBlank="1" showInputMessage="1" showErrorMessage="1" sqref="AA36:AN36" xr:uid="{00000000-0002-0000-0100-000001000000}">
      <formula1>$AQ$28:$AQ$38</formula1>
    </dataValidation>
    <dataValidation type="list" allowBlank="1" showInputMessage="1" showErrorMessage="1" sqref="H48:J48" xr:uid="{00000000-0002-0000-0100-000002000000}">
      <formula1>"要,否"</formula1>
    </dataValidation>
    <dataValidation type="list" allowBlank="1" showInputMessage="1" showErrorMessage="1" sqref="Z41" xr:uid="{00000000-0002-0000-0100-000003000000}">
      <formula1>"有,無"</formula1>
    </dataValidation>
    <dataValidation type="list" allowBlank="1" showInputMessage="1" showErrorMessage="1" sqref="H43:H46" xr:uid="{00000000-0002-0000-0100-000004000000}">
      <formula1>"（予定）"</formula1>
    </dataValidation>
    <dataValidation type="list" allowBlank="1" showInputMessage="1" showErrorMessage="1" sqref="C12:C18" xr:uid="{00000000-0002-0000-0100-000005000000}">
      <formula1>"工事費,委託費,用地費,補償費,負担金等,公有財産購入費,事務費,その他"</formula1>
    </dataValidation>
    <dataValidation type="list" allowBlank="1" showInputMessage="1" showErrorMessage="1" sqref="AK37 AD39 AF40 AG39 O39:O41 R39 AE37 AH37 AA39:AA41 AJ39" xr:uid="{00000000-0002-0000-0100-000006000000}">
      <formula1>"□,■"</formula1>
    </dataValidation>
    <dataValidation type="list" allowBlank="1" showInputMessage="1" showErrorMessage="1" sqref="AB37" xr:uid="{00000000-0002-0000-0100-000007000000}">
      <formula1>"(□,（■"</formula1>
    </dataValidation>
    <dataValidation type="whole" showInputMessage="1" showErrorMessage="1" sqref="AG11:AH11" xr:uid="{00000000-0002-0000-0100-000008000000}">
      <formula1>1</formula1>
      <formula2>12</formula2>
    </dataValidation>
    <dataValidation type="list" allowBlank="1" showInputMessage="1" showErrorMessage="1" sqref="AA35:AN35" xr:uid="{00000000-0002-0000-0100-000009000000}">
      <formula1>$AQ$21:$AQ$26</formula1>
    </dataValidation>
  </dataValidations>
  <printOptions horizontalCentered="1" verticalCentered="1"/>
  <pageMargins left="0.39370078740157483" right="0.39370078740157483" top="0.35433070866141736" bottom="0.15748031496062992" header="0.11811023622047245" footer="0.11811023622047245"/>
  <pageSetup paperSize="9" scale="82" orientation="landscape" r:id="rId1"/>
  <ignoredErrors>
    <ignoredError sqref="J12:J18" unlockedFormula="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様式（ﾂｰﾙ用）</vt:lpstr>
      <vt:lpstr>臨財債</vt:lpstr>
      <vt:lpstr>'様式（ﾂｰﾙ用）'!Print_Area</vt:lpstr>
      <vt:lpstr>臨財債!Print_Area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2024-01-12T12:37:17Z</cp:lastPrinted>
  <dcterms:created xsi:type="dcterms:W3CDTF">2006-09-16T00:00:00Z</dcterms:created>
  <dcterms:modified xsi:type="dcterms:W3CDTF">2025-01-30T02:19:14Z</dcterms:modified>
</cp:coreProperties>
</file>